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 2021\"/>
    </mc:Choice>
  </mc:AlternateContent>
  <bookViews>
    <workbookView xWindow="0" yWindow="0" windowWidth="20400" windowHeight="7755" firstSheet="2" activeTab="4"/>
  </bookViews>
  <sheets>
    <sheet name="Б.Серпуховская д.156" sheetId="1" r:id="rId1"/>
    <sheet name="VeryHide" sheetId="2" state="veryHidden" r:id="rId2"/>
    <sheet name="Багратиона д.14" sheetId="5" r:id="rId3"/>
    <sheet name="Багратиона д.15" sheetId="8" r:id="rId4"/>
    <sheet name="Багратиона д.16" sheetId="11" r:id="rId5"/>
    <sheet name="Багратиона д.16А" sheetId="14" r:id="rId6"/>
    <sheet name="Багратиона д.24" sheetId="17" r:id="rId7"/>
    <sheet name="Багратиона д.28" sheetId="20" r:id="rId8"/>
    <sheet name="Бородинская д.15" sheetId="23" r:id="rId9"/>
    <sheet name="Бородинская д.15А" sheetId="26" r:id="rId10"/>
    <sheet name="Бородинская д.17" sheetId="29" r:id="rId11"/>
    <sheet name="Бородинская д.17А" sheetId="32" r:id="rId12"/>
    <sheet name="Бородинская д.18" sheetId="35" r:id="rId13"/>
    <sheet name="Бородинская д.19" sheetId="38" r:id="rId14"/>
    <sheet name="Бородинская д.21" sheetId="41" r:id="rId15"/>
    <sheet name="Бородинская д.22" sheetId="44" r:id="rId16"/>
    <sheet name="Бородинская д.23" sheetId="47" r:id="rId17"/>
    <sheet name="Давыдова д.14 к.1" sheetId="50" r:id="rId18"/>
    <sheet name="Давыдова д.14 к.2" sheetId="53" r:id="rId19"/>
    <sheet name="Дорохова д.17" sheetId="56" r:id="rId20"/>
    <sheet name="Курчатова д.3" sheetId="59" r:id="rId21"/>
    <sheet name="Курчатова д.11|12" sheetId="62" r:id="rId22"/>
    <sheet name="Курчатова д.15" sheetId="65" r:id="rId23"/>
    <sheet name="Курчатова д.17|5" sheetId="68" r:id="rId24"/>
    <sheet name="Курчатова д.19" sheetId="71" r:id="rId25"/>
    <sheet name="Курчатова д.61" sheetId="74" r:id="rId26"/>
    <sheet name="Курчатова д.61А" sheetId="77" r:id="rId27"/>
    <sheet name="Курчатова д.61Б" sheetId="80" r:id="rId28"/>
    <sheet name="Сосновая д.1" sheetId="83" r:id="rId29"/>
    <sheet name="Сосновая д.2 к.1" sheetId="86" r:id="rId30"/>
    <sheet name="Сосновая д.2 к.2" sheetId="89" r:id="rId31"/>
    <sheet name="Сосновая д.2 к.3" sheetId="92" r:id="rId32"/>
    <sheet name="Сосновая д.4" sheetId="95" r:id="rId33"/>
    <sheet name="Сосновая д.8" sheetId="98" r:id="rId34"/>
    <sheet name="Сосновая д.8А" sheetId="101" r:id="rId35"/>
    <sheet name="Сосновая д.10" sheetId="104" r:id="rId36"/>
    <sheet name="Сосновая д.10А" sheetId="107" r:id="rId37"/>
    <sheet name="Сосновая д.10Б" sheetId="110" r:id="rId38"/>
    <sheet name="Сосновая д.12" sheetId="113" r:id="rId39"/>
    <sheet name="Циолковского д.1" sheetId="116" r:id="rId40"/>
    <sheet name="Циолковского д.1|22" sheetId="119" r:id="rId41"/>
    <sheet name="Циолковского д.3" sheetId="122" r:id="rId42"/>
    <sheet name="Циолковского д.5" sheetId="125" r:id="rId43"/>
    <sheet name="Циолковского д.7|11" sheetId="128" r:id="rId44"/>
    <sheet name="Циолковского д.9|16" sheetId="131" r:id="rId45"/>
    <sheet name="Циолковского д.10|6" sheetId="134" r:id="rId46"/>
    <sheet name="Циолковского д.11" sheetId="137" r:id="rId47"/>
    <sheet name="Циолковского д.11А" sheetId="140" r:id="rId48"/>
    <sheet name="Циолковского д.12|20" sheetId="143" r:id="rId49"/>
    <sheet name="Циолковского д.13" sheetId="146" r:id="rId50"/>
    <sheet name="Циолковского д.13А" sheetId="149" r:id="rId51"/>
    <sheet name="Циолковского д.13Б" sheetId="152" r:id="rId52"/>
    <sheet name="Циолковского д.13В" sheetId="155" r:id="rId53"/>
    <sheet name="Циолковского д.14" sheetId="158" r:id="rId54"/>
    <sheet name="Циолковского д.15" sheetId="161" r:id="rId55"/>
    <sheet name="Циолковского д.15А" sheetId="164" r:id="rId56"/>
    <sheet name="Циолковского д.15Б" sheetId="167" r:id="rId57"/>
    <sheet name="Циолковского д.16" sheetId="170" r:id="rId58"/>
    <sheet name="Циолковского д.17" sheetId="173" r:id="rId59"/>
    <sheet name="Циолковского д.17Б" sheetId="176" r:id="rId60"/>
    <sheet name="Циолковского д.18|9" sheetId="179" r:id="rId61"/>
    <sheet name="Циолковского д.26" sheetId="182" r:id="rId62"/>
    <sheet name="_Filter (61)" sheetId="184" state="hidden" r:id="rId63"/>
    <sheet name="_Essentia (61)" sheetId="183" state="hidden" r:id="rId64"/>
    <sheet name="_Filter (60)" sheetId="181" state="hidden" r:id="rId65"/>
    <sheet name="_Essentia (60)" sheetId="180" state="hidden" r:id="rId66"/>
    <sheet name="_Filter (59)" sheetId="178" state="hidden" r:id="rId67"/>
    <sheet name="_Essentia (59)" sheetId="177" state="hidden" r:id="rId68"/>
    <sheet name="_Filter (58)" sheetId="175" state="hidden" r:id="rId69"/>
    <sheet name="_Essentia (58)" sheetId="174" state="hidden" r:id="rId70"/>
    <sheet name="_Filter (57)" sheetId="172" state="hidden" r:id="rId71"/>
    <sheet name="_Essentia (57)" sheetId="171" state="hidden" r:id="rId72"/>
    <sheet name="_Filter (56)" sheetId="169" state="hidden" r:id="rId73"/>
    <sheet name="_Essentia (56)" sheetId="168" state="hidden" r:id="rId74"/>
    <sheet name="_Filter (55)" sheetId="166" state="hidden" r:id="rId75"/>
    <sheet name="_Essentia (55)" sheetId="165" state="hidden" r:id="rId76"/>
    <sheet name="_Filter (54)" sheetId="163" state="hidden" r:id="rId77"/>
    <sheet name="_Essentia (54)" sheetId="162" state="hidden" r:id="rId78"/>
    <sheet name="_Filter (53)" sheetId="160" state="hidden" r:id="rId79"/>
    <sheet name="_Essentia (53)" sheetId="159" state="hidden" r:id="rId80"/>
    <sheet name="_Filter (52)" sheetId="157" state="hidden" r:id="rId81"/>
    <sheet name="_Essentia (52)" sheetId="156" state="hidden" r:id="rId82"/>
    <sheet name="_Filter (51)" sheetId="154" state="hidden" r:id="rId83"/>
    <sheet name="_Essentia (51)" sheetId="153" state="hidden" r:id="rId84"/>
    <sheet name="_Filter (50)" sheetId="151" state="hidden" r:id="rId85"/>
    <sheet name="_Essentia (50)" sheetId="150" state="hidden" r:id="rId86"/>
    <sheet name="_Filter (49)" sheetId="148" state="hidden" r:id="rId87"/>
    <sheet name="_Essentia (49)" sheetId="147" state="hidden" r:id="rId88"/>
    <sheet name="_Filter (48)" sheetId="145" state="hidden" r:id="rId89"/>
    <sheet name="_Essentia (48)" sheetId="144" state="hidden" r:id="rId90"/>
    <sheet name="_Filter (47)" sheetId="142" state="hidden" r:id="rId91"/>
    <sheet name="_Essentia (47)" sheetId="141" state="hidden" r:id="rId92"/>
    <sheet name="_Filter (46)" sheetId="139" state="hidden" r:id="rId93"/>
    <sheet name="_Essentia (46)" sheetId="138" state="hidden" r:id="rId94"/>
    <sheet name="_Filter (45)" sheetId="136" state="hidden" r:id="rId95"/>
    <sheet name="_Essentia (45)" sheetId="135" state="hidden" r:id="rId96"/>
    <sheet name="_Filter (44)" sheetId="133" state="hidden" r:id="rId97"/>
    <sheet name="_Essentia (44)" sheetId="132" state="hidden" r:id="rId98"/>
    <sheet name="_Filter (43)" sheetId="130" state="hidden" r:id="rId99"/>
    <sheet name="_Essentia (43)" sheetId="129" state="hidden" r:id="rId100"/>
    <sheet name="_Filter (42)" sheetId="127" state="hidden" r:id="rId101"/>
    <sheet name="_Essentia (42)" sheetId="126" state="hidden" r:id="rId102"/>
    <sheet name="_Filter (41)" sheetId="124" state="hidden" r:id="rId103"/>
    <sheet name="_Essentia (41)" sheetId="123" state="hidden" r:id="rId104"/>
    <sheet name="_Filter (40)" sheetId="121" state="hidden" r:id="rId105"/>
    <sheet name="_Essentia (40)" sheetId="120" state="hidden" r:id="rId106"/>
    <sheet name="_Filter (39)" sheetId="118" state="hidden" r:id="rId107"/>
    <sheet name="_Essentia (39)" sheetId="117" state="hidden" r:id="rId108"/>
    <sheet name="_Filter (38)" sheetId="115" state="hidden" r:id="rId109"/>
    <sheet name="_Essentia (38)" sheetId="114" state="hidden" r:id="rId110"/>
    <sheet name="_Filter (37)" sheetId="112" state="hidden" r:id="rId111"/>
    <sheet name="_Essentia (37)" sheetId="111" state="hidden" r:id="rId112"/>
    <sheet name="_Filter (36)" sheetId="109" state="hidden" r:id="rId113"/>
    <sheet name="_Essentia (36)" sheetId="108" state="hidden" r:id="rId114"/>
    <sheet name="_Filter (35)" sheetId="106" state="hidden" r:id="rId115"/>
    <sheet name="_Essentia (35)" sheetId="105" state="hidden" r:id="rId116"/>
    <sheet name="_Filter (34)" sheetId="103" state="hidden" r:id="rId117"/>
    <sheet name="_Essentia (34)" sheetId="102" state="hidden" r:id="rId118"/>
    <sheet name="_Filter (33)" sheetId="100" state="hidden" r:id="rId119"/>
    <sheet name="_Essentia (33)" sheetId="99" state="hidden" r:id="rId120"/>
    <sheet name="_Filter (32)" sheetId="97" state="hidden" r:id="rId121"/>
    <sheet name="_Essentia (32)" sheetId="96" state="hidden" r:id="rId122"/>
    <sheet name="_Filter (31)" sheetId="94" state="hidden" r:id="rId123"/>
    <sheet name="_Essentia (31)" sheetId="93" state="hidden" r:id="rId124"/>
    <sheet name="_Filter (30)" sheetId="91" state="hidden" r:id="rId125"/>
    <sheet name="_Essentia (30)" sheetId="90" state="hidden" r:id="rId126"/>
    <sheet name="_Filter (29)" sheetId="88" state="hidden" r:id="rId127"/>
    <sheet name="_Essentia (29)" sheetId="87" state="hidden" r:id="rId128"/>
    <sheet name="_Filter (28)" sheetId="85" state="hidden" r:id="rId129"/>
    <sheet name="_Essentia (28)" sheetId="84" state="hidden" r:id="rId130"/>
    <sheet name="_Filter (27)" sheetId="82" state="hidden" r:id="rId131"/>
    <sheet name="_Essentia (27)" sheetId="81" state="hidden" r:id="rId132"/>
    <sheet name="_Filter (26)" sheetId="79" state="hidden" r:id="rId133"/>
    <sheet name="_Essentia (26)" sheetId="78" state="hidden" r:id="rId134"/>
    <sheet name="_Filter (25)" sheetId="76" state="hidden" r:id="rId135"/>
    <sheet name="_Essentia (25)" sheetId="75" state="hidden" r:id="rId136"/>
    <sheet name="_Filter (24)" sheetId="73" state="hidden" r:id="rId137"/>
    <sheet name="_Essentia (24)" sheetId="72" state="hidden" r:id="rId138"/>
    <sheet name="_Filter (23)" sheetId="70" state="hidden" r:id="rId139"/>
    <sheet name="_Essentia (23)" sheetId="69" state="hidden" r:id="rId140"/>
    <sheet name="_Filter (22)" sheetId="67" state="hidden" r:id="rId141"/>
    <sheet name="_Essentia (22)" sheetId="66" state="hidden" r:id="rId142"/>
    <sheet name="_Filter (21)" sheetId="64" state="hidden" r:id="rId143"/>
    <sheet name="_Essentia (21)" sheetId="63" state="hidden" r:id="rId144"/>
    <sheet name="_Filter (20)" sheetId="61" state="hidden" r:id="rId145"/>
    <sheet name="_Essentia (20)" sheetId="60" state="hidden" r:id="rId146"/>
    <sheet name="_Filter (19)" sheetId="58" state="hidden" r:id="rId147"/>
    <sheet name="_Essentia (19)" sheetId="57" state="hidden" r:id="rId148"/>
    <sheet name="_Filter (18)" sheetId="55" state="hidden" r:id="rId149"/>
    <sheet name="_Essentia (18)" sheetId="54" state="hidden" r:id="rId150"/>
    <sheet name="_Filter (17)" sheetId="52" state="hidden" r:id="rId151"/>
    <sheet name="_Essentia (17)" sheetId="51" state="hidden" r:id="rId152"/>
    <sheet name="_Filter (16)" sheetId="49" state="hidden" r:id="rId153"/>
    <sheet name="_Essentia (16)" sheetId="48" state="hidden" r:id="rId154"/>
    <sheet name="_Filter (15)" sheetId="46" state="hidden" r:id="rId155"/>
    <sheet name="_Essentia (15)" sheetId="45" state="hidden" r:id="rId156"/>
    <sheet name="_Filter (14)" sheetId="43" state="hidden" r:id="rId157"/>
    <sheet name="_Essentia (14)" sheetId="42" state="hidden" r:id="rId158"/>
    <sheet name="_Filter (13)" sheetId="40" state="hidden" r:id="rId159"/>
    <sheet name="_Essentia (13)" sheetId="39" state="hidden" r:id="rId160"/>
    <sheet name="_Filter (12)" sheetId="37" state="hidden" r:id="rId161"/>
    <sheet name="_Essentia (12)" sheetId="36" state="hidden" r:id="rId162"/>
    <sheet name="_Filter (11)" sheetId="34" state="hidden" r:id="rId163"/>
    <sheet name="_Essentia (11)" sheetId="33" state="hidden" r:id="rId164"/>
    <sheet name="_Filter (10)" sheetId="31" state="hidden" r:id="rId165"/>
    <sheet name="_Essentia (10)" sheetId="30" state="hidden" r:id="rId166"/>
    <sheet name="_Filter (9)" sheetId="28" state="hidden" r:id="rId167"/>
    <sheet name="_Essentia (9)" sheetId="27" state="hidden" r:id="rId168"/>
    <sheet name="_Filter (8)" sheetId="25" state="hidden" r:id="rId169"/>
    <sheet name="_Essentia (8)" sheetId="24" state="hidden" r:id="rId170"/>
    <sheet name="_Filter (7)" sheetId="22" state="hidden" r:id="rId171"/>
    <sheet name="_Essentia (7)" sheetId="21" state="hidden" r:id="rId172"/>
    <sheet name="_Filter (6)" sheetId="19" state="hidden" r:id="rId173"/>
    <sheet name="_Essentia (6)" sheetId="18" state="hidden" r:id="rId174"/>
    <sheet name="_Filter (5)" sheetId="16" state="hidden" r:id="rId175"/>
    <sheet name="_Essentia (5)" sheetId="15" state="hidden" r:id="rId176"/>
    <sheet name="_Filter (4)" sheetId="13" state="hidden" r:id="rId177"/>
    <sheet name="_Essentia (4)" sheetId="12" state="hidden" r:id="rId178"/>
    <sheet name="_Filter (3)" sheetId="10" state="hidden" r:id="rId179"/>
    <sheet name="_Essentia (3)" sheetId="9" state="hidden" r:id="rId180"/>
    <sheet name="_Filter (2)" sheetId="7" state="hidden" r:id="rId181"/>
    <sheet name="_Essentia (2)" sheetId="6" state="hidden" r:id="rId182"/>
    <sheet name="_Essentia" sheetId="3" state="hidden" r:id="rId183"/>
    <sheet name="_Filter" sheetId="4" state="hidden" r:id="rId184"/>
  </sheets>
  <calcPr calcId="152511"/>
</workbook>
</file>

<file path=xl/calcChain.xml><?xml version="1.0" encoding="utf-8"?>
<calcChain xmlns="http://schemas.openxmlformats.org/spreadsheetml/2006/main">
  <c r="D126" i="182" l="1"/>
  <c r="C126" i="182"/>
  <c r="D122" i="182"/>
  <c r="C122" i="182"/>
  <c r="D106" i="182"/>
  <c r="C106" i="182"/>
  <c r="D96" i="182"/>
  <c r="C96" i="182"/>
  <c r="D90" i="182"/>
  <c r="C90" i="182"/>
  <c r="D75" i="182"/>
  <c r="C75" i="182"/>
  <c r="D72" i="182"/>
  <c r="C72" i="182"/>
  <c r="D57" i="182"/>
  <c r="C57" i="182"/>
  <c r="D54" i="182"/>
  <c r="C54" i="182"/>
  <c r="D45" i="182"/>
  <c r="C45" i="182"/>
  <c r="D41" i="182"/>
  <c r="C41" i="182"/>
  <c r="D37" i="182"/>
  <c r="D130" i="182" s="1"/>
  <c r="D133" i="182" s="1"/>
  <c r="D136" i="182" s="1"/>
  <c r="C37" i="182"/>
  <c r="D33" i="182"/>
  <c r="C33" i="182"/>
  <c r="C28" i="182"/>
  <c r="D126" i="179"/>
  <c r="C126" i="179"/>
  <c r="D122" i="179"/>
  <c r="C122" i="179"/>
  <c r="D106" i="179"/>
  <c r="C106" i="179"/>
  <c r="D96" i="179"/>
  <c r="C96" i="179"/>
  <c r="D90" i="179"/>
  <c r="C90" i="179"/>
  <c r="D75" i="179"/>
  <c r="C75" i="179"/>
  <c r="D72" i="179"/>
  <c r="C72" i="179"/>
  <c r="D57" i="179"/>
  <c r="C57" i="179"/>
  <c r="D54" i="179"/>
  <c r="C54" i="179"/>
  <c r="D45" i="179"/>
  <c r="C45" i="179"/>
  <c r="D41" i="179"/>
  <c r="C41" i="179"/>
  <c r="D37" i="179"/>
  <c r="C37" i="179"/>
  <c r="C130" i="179" s="1"/>
  <c r="C133" i="179" s="1"/>
  <c r="C135" i="179" s="1"/>
  <c r="D33" i="179"/>
  <c r="C33" i="179"/>
  <c r="C28" i="179"/>
  <c r="D126" i="176"/>
  <c r="C126" i="176"/>
  <c r="D122" i="176"/>
  <c r="C122" i="176"/>
  <c r="D106" i="176"/>
  <c r="C106" i="176"/>
  <c r="D96" i="176"/>
  <c r="C96" i="176"/>
  <c r="D90" i="176"/>
  <c r="C90" i="176"/>
  <c r="D75" i="176"/>
  <c r="C75" i="176"/>
  <c r="D72" i="176"/>
  <c r="C72" i="176"/>
  <c r="D57" i="176"/>
  <c r="C57" i="176"/>
  <c r="D54" i="176"/>
  <c r="C54" i="176"/>
  <c r="D45" i="176"/>
  <c r="C45" i="176"/>
  <c r="D41" i="176"/>
  <c r="C41" i="176"/>
  <c r="D37" i="176"/>
  <c r="C37" i="176"/>
  <c r="D33" i="176"/>
  <c r="C33" i="176"/>
  <c r="C28" i="176"/>
  <c r="D126" i="173"/>
  <c r="C126" i="173"/>
  <c r="D122" i="173"/>
  <c r="C122" i="173"/>
  <c r="D106" i="173"/>
  <c r="C106" i="173"/>
  <c r="D96" i="173"/>
  <c r="C96" i="173"/>
  <c r="D90" i="173"/>
  <c r="C90" i="173"/>
  <c r="D75" i="173"/>
  <c r="C75" i="173"/>
  <c r="D72" i="173"/>
  <c r="C72" i="173"/>
  <c r="D57" i="173"/>
  <c r="C57" i="173"/>
  <c r="D54" i="173"/>
  <c r="C54" i="173"/>
  <c r="D45" i="173"/>
  <c r="C45" i="173"/>
  <c r="D41" i="173"/>
  <c r="C41" i="173"/>
  <c r="D37" i="173"/>
  <c r="C37" i="173"/>
  <c r="C130" i="173" s="1"/>
  <c r="C133" i="173" s="1"/>
  <c r="C135" i="173" s="1"/>
  <c r="D33" i="173"/>
  <c r="C33" i="173"/>
  <c r="C28" i="173"/>
  <c r="D126" i="170"/>
  <c r="C126" i="170"/>
  <c r="D122" i="170"/>
  <c r="C122" i="170"/>
  <c r="D106" i="170"/>
  <c r="C106" i="170"/>
  <c r="D96" i="170"/>
  <c r="C96" i="170"/>
  <c r="D90" i="170"/>
  <c r="C90" i="170"/>
  <c r="D75" i="170"/>
  <c r="C75" i="170"/>
  <c r="D72" i="170"/>
  <c r="C72" i="170"/>
  <c r="D57" i="170"/>
  <c r="C57" i="170"/>
  <c r="D54" i="170"/>
  <c r="C54" i="170"/>
  <c r="D45" i="170"/>
  <c r="C45" i="170"/>
  <c r="D41" i="170"/>
  <c r="C41" i="170"/>
  <c r="D37" i="170"/>
  <c r="C37" i="170"/>
  <c r="D33" i="170"/>
  <c r="C33" i="170"/>
  <c r="C28" i="170"/>
  <c r="D126" i="167"/>
  <c r="C126" i="167"/>
  <c r="D122" i="167"/>
  <c r="C122" i="167"/>
  <c r="D106" i="167"/>
  <c r="C106" i="167"/>
  <c r="D96" i="167"/>
  <c r="C96" i="167"/>
  <c r="D90" i="167"/>
  <c r="C90" i="167"/>
  <c r="D75" i="167"/>
  <c r="C75" i="167"/>
  <c r="D72" i="167"/>
  <c r="C72" i="167"/>
  <c r="D57" i="167"/>
  <c r="C57" i="167"/>
  <c r="D54" i="167"/>
  <c r="C54" i="167"/>
  <c r="D45" i="167"/>
  <c r="C45" i="167"/>
  <c r="D41" i="167"/>
  <c r="C41" i="167"/>
  <c r="D37" i="167"/>
  <c r="C37" i="167"/>
  <c r="D33" i="167"/>
  <c r="C33" i="167"/>
  <c r="C28" i="167"/>
  <c r="D126" i="164"/>
  <c r="C126" i="164"/>
  <c r="D122" i="164"/>
  <c r="C122" i="164"/>
  <c r="D106" i="164"/>
  <c r="C106" i="164"/>
  <c r="D96" i="164"/>
  <c r="C96" i="164"/>
  <c r="D90" i="164"/>
  <c r="C90" i="164"/>
  <c r="D75" i="164"/>
  <c r="C75" i="164"/>
  <c r="D72" i="164"/>
  <c r="C72" i="164"/>
  <c r="D57" i="164"/>
  <c r="C57" i="164"/>
  <c r="D54" i="164"/>
  <c r="C54" i="164"/>
  <c r="D45" i="164"/>
  <c r="C45" i="164"/>
  <c r="D41" i="164"/>
  <c r="C41" i="164"/>
  <c r="D37" i="164"/>
  <c r="C37" i="164"/>
  <c r="D33" i="164"/>
  <c r="C33" i="164"/>
  <c r="C28" i="164"/>
  <c r="D126" i="161"/>
  <c r="C126" i="161"/>
  <c r="D122" i="161"/>
  <c r="C122" i="161"/>
  <c r="D106" i="161"/>
  <c r="C106" i="161"/>
  <c r="D96" i="161"/>
  <c r="C96" i="161"/>
  <c r="D90" i="161"/>
  <c r="C90" i="161"/>
  <c r="D75" i="161"/>
  <c r="C75" i="161"/>
  <c r="D72" i="161"/>
  <c r="C72" i="161"/>
  <c r="D57" i="161"/>
  <c r="C57" i="161"/>
  <c r="D54" i="161"/>
  <c r="C54" i="161"/>
  <c r="D45" i="161"/>
  <c r="C45" i="161"/>
  <c r="D41" i="161"/>
  <c r="C41" i="161"/>
  <c r="D37" i="161"/>
  <c r="C37" i="161"/>
  <c r="C130" i="161" s="1"/>
  <c r="C133" i="161" s="1"/>
  <c r="C135" i="161" s="1"/>
  <c r="D33" i="161"/>
  <c r="C33" i="161"/>
  <c r="C28" i="161"/>
  <c r="D126" i="158"/>
  <c r="C126" i="158"/>
  <c r="D122" i="158"/>
  <c r="C122" i="158"/>
  <c r="D106" i="158"/>
  <c r="C106" i="158"/>
  <c r="D96" i="158"/>
  <c r="C96" i="158"/>
  <c r="D90" i="158"/>
  <c r="C90" i="158"/>
  <c r="D75" i="158"/>
  <c r="C75" i="158"/>
  <c r="D72" i="158"/>
  <c r="C72" i="158"/>
  <c r="D57" i="158"/>
  <c r="C57" i="158"/>
  <c r="D54" i="158"/>
  <c r="C54" i="158"/>
  <c r="D45" i="158"/>
  <c r="C45" i="158"/>
  <c r="D41" i="158"/>
  <c r="C41" i="158"/>
  <c r="D37" i="158"/>
  <c r="C37" i="158"/>
  <c r="D33" i="158"/>
  <c r="C33" i="158"/>
  <c r="C28" i="158"/>
  <c r="D126" i="155"/>
  <c r="C126" i="155"/>
  <c r="D122" i="155"/>
  <c r="C122" i="155"/>
  <c r="D106" i="155"/>
  <c r="C106" i="155"/>
  <c r="D96" i="155"/>
  <c r="C96" i="155"/>
  <c r="D90" i="155"/>
  <c r="C90" i="155"/>
  <c r="D75" i="155"/>
  <c r="C75" i="155"/>
  <c r="D72" i="155"/>
  <c r="C72" i="155"/>
  <c r="D57" i="155"/>
  <c r="C57" i="155"/>
  <c r="D54" i="155"/>
  <c r="C54" i="155"/>
  <c r="D45" i="155"/>
  <c r="C45" i="155"/>
  <c r="D41" i="155"/>
  <c r="C41" i="155"/>
  <c r="D37" i="155"/>
  <c r="D130" i="155" s="1"/>
  <c r="D133" i="155" s="1"/>
  <c r="D136" i="155" s="1"/>
  <c r="C37" i="155"/>
  <c r="C130" i="155" s="1"/>
  <c r="C133" i="155" s="1"/>
  <c r="C135" i="155" s="1"/>
  <c r="D33" i="155"/>
  <c r="C33" i="155"/>
  <c r="C28" i="155"/>
  <c r="D126" i="152"/>
  <c r="C126" i="152"/>
  <c r="D122" i="152"/>
  <c r="C122" i="152"/>
  <c r="D106" i="152"/>
  <c r="C106" i="152"/>
  <c r="D96" i="152"/>
  <c r="C96" i="152"/>
  <c r="D90" i="152"/>
  <c r="C90" i="152"/>
  <c r="D75" i="152"/>
  <c r="C75" i="152"/>
  <c r="D72" i="152"/>
  <c r="C72" i="152"/>
  <c r="D57" i="152"/>
  <c r="C57" i="152"/>
  <c r="D54" i="152"/>
  <c r="C54" i="152"/>
  <c r="D45" i="152"/>
  <c r="C45" i="152"/>
  <c r="D41" i="152"/>
  <c r="C41" i="152"/>
  <c r="D37" i="152"/>
  <c r="C37" i="152"/>
  <c r="D33" i="152"/>
  <c r="C33" i="152"/>
  <c r="C28" i="152"/>
  <c r="D126" i="149"/>
  <c r="C126" i="149"/>
  <c r="D122" i="149"/>
  <c r="C122" i="149"/>
  <c r="D106" i="149"/>
  <c r="C106" i="149"/>
  <c r="D96" i="149"/>
  <c r="C96" i="149"/>
  <c r="D90" i="149"/>
  <c r="C90" i="149"/>
  <c r="D75" i="149"/>
  <c r="C75" i="149"/>
  <c r="D72" i="149"/>
  <c r="C72" i="149"/>
  <c r="D57" i="149"/>
  <c r="C57" i="149"/>
  <c r="D54" i="149"/>
  <c r="C54" i="149"/>
  <c r="D45" i="149"/>
  <c r="C45" i="149"/>
  <c r="D41" i="149"/>
  <c r="C41" i="149"/>
  <c r="D37" i="149"/>
  <c r="C37" i="149"/>
  <c r="C130" i="149" s="1"/>
  <c r="C133" i="149" s="1"/>
  <c r="C135" i="149" s="1"/>
  <c r="D33" i="149"/>
  <c r="C33" i="149"/>
  <c r="C28" i="149"/>
  <c r="D126" i="146"/>
  <c r="C126" i="146"/>
  <c r="D122" i="146"/>
  <c r="C122" i="146"/>
  <c r="D106" i="146"/>
  <c r="C106" i="146"/>
  <c r="D96" i="146"/>
  <c r="C96" i="146"/>
  <c r="D90" i="146"/>
  <c r="C90" i="146"/>
  <c r="D75" i="146"/>
  <c r="C75" i="146"/>
  <c r="D72" i="146"/>
  <c r="C72" i="146"/>
  <c r="D57" i="146"/>
  <c r="C57" i="146"/>
  <c r="D54" i="146"/>
  <c r="C54" i="146"/>
  <c r="D45" i="146"/>
  <c r="C45" i="146"/>
  <c r="D41" i="146"/>
  <c r="C41" i="146"/>
  <c r="D37" i="146"/>
  <c r="C37" i="146"/>
  <c r="D33" i="146"/>
  <c r="C33" i="146"/>
  <c r="C28" i="146"/>
  <c r="D126" i="143"/>
  <c r="C126" i="143"/>
  <c r="D122" i="143"/>
  <c r="C122" i="143"/>
  <c r="D106" i="143"/>
  <c r="C106" i="143"/>
  <c r="D96" i="143"/>
  <c r="C96" i="143"/>
  <c r="D90" i="143"/>
  <c r="C90" i="143"/>
  <c r="D75" i="143"/>
  <c r="C75" i="143"/>
  <c r="D72" i="143"/>
  <c r="C72" i="143"/>
  <c r="D57" i="143"/>
  <c r="C57" i="143"/>
  <c r="D54" i="143"/>
  <c r="C54" i="143"/>
  <c r="D45" i="143"/>
  <c r="C45" i="143"/>
  <c r="D41" i="143"/>
  <c r="C41" i="143"/>
  <c r="D37" i="143"/>
  <c r="D130" i="143" s="1"/>
  <c r="D133" i="143" s="1"/>
  <c r="D136" i="143" s="1"/>
  <c r="C37" i="143"/>
  <c r="D33" i="143"/>
  <c r="C33" i="143"/>
  <c r="C28" i="143"/>
  <c r="D126" i="140"/>
  <c r="C126" i="140"/>
  <c r="D122" i="140"/>
  <c r="C122" i="140"/>
  <c r="D106" i="140"/>
  <c r="C106" i="140"/>
  <c r="D96" i="140"/>
  <c r="C96" i="140"/>
  <c r="D90" i="140"/>
  <c r="C90" i="140"/>
  <c r="D75" i="140"/>
  <c r="C75" i="140"/>
  <c r="D72" i="140"/>
  <c r="C72" i="140"/>
  <c r="D57" i="140"/>
  <c r="C57" i="140"/>
  <c r="D54" i="140"/>
  <c r="C54" i="140"/>
  <c r="D45" i="140"/>
  <c r="C45" i="140"/>
  <c r="D41" i="140"/>
  <c r="C41" i="140"/>
  <c r="D37" i="140"/>
  <c r="D130" i="140" s="1"/>
  <c r="D133" i="140" s="1"/>
  <c r="D136" i="140" s="1"/>
  <c r="C37" i="140"/>
  <c r="C130" i="140" s="1"/>
  <c r="C133" i="140" s="1"/>
  <c r="C135" i="140" s="1"/>
  <c r="D33" i="140"/>
  <c r="C33" i="140"/>
  <c r="C28" i="140"/>
  <c r="D126" i="137"/>
  <c r="C126" i="137"/>
  <c r="D122" i="137"/>
  <c r="C122" i="137"/>
  <c r="D106" i="137"/>
  <c r="C106" i="137"/>
  <c r="D96" i="137"/>
  <c r="C96" i="137"/>
  <c r="D90" i="137"/>
  <c r="C90" i="137"/>
  <c r="D75" i="137"/>
  <c r="C75" i="137"/>
  <c r="D72" i="137"/>
  <c r="C72" i="137"/>
  <c r="D57" i="137"/>
  <c r="C57" i="137"/>
  <c r="D54" i="137"/>
  <c r="C54" i="137"/>
  <c r="D45" i="137"/>
  <c r="C45" i="137"/>
  <c r="D41" i="137"/>
  <c r="C41" i="137"/>
  <c r="D37" i="137"/>
  <c r="C37" i="137"/>
  <c r="D33" i="137"/>
  <c r="C33" i="137"/>
  <c r="C28" i="137"/>
  <c r="D126" i="134"/>
  <c r="C126" i="134"/>
  <c r="D122" i="134"/>
  <c r="C122" i="134"/>
  <c r="D106" i="134"/>
  <c r="C106" i="134"/>
  <c r="D96" i="134"/>
  <c r="C96" i="134"/>
  <c r="D90" i="134"/>
  <c r="C90" i="134"/>
  <c r="D75" i="134"/>
  <c r="C75" i="134"/>
  <c r="D72" i="134"/>
  <c r="C72" i="134"/>
  <c r="D57" i="134"/>
  <c r="C57" i="134"/>
  <c r="D54" i="134"/>
  <c r="C54" i="134"/>
  <c r="D45" i="134"/>
  <c r="C45" i="134"/>
  <c r="D41" i="134"/>
  <c r="C41" i="134"/>
  <c r="D37" i="134"/>
  <c r="C37" i="134"/>
  <c r="D33" i="134"/>
  <c r="C33" i="134"/>
  <c r="C28" i="134"/>
  <c r="D126" i="131"/>
  <c r="C126" i="131"/>
  <c r="D122" i="131"/>
  <c r="C122" i="131"/>
  <c r="D106" i="131"/>
  <c r="C106" i="131"/>
  <c r="D96" i="131"/>
  <c r="C96" i="131"/>
  <c r="D90" i="131"/>
  <c r="C90" i="131"/>
  <c r="D75" i="131"/>
  <c r="C75" i="131"/>
  <c r="D72" i="131"/>
  <c r="C72" i="131"/>
  <c r="D57" i="131"/>
  <c r="C57" i="131"/>
  <c r="D54" i="131"/>
  <c r="C54" i="131"/>
  <c r="D45" i="131"/>
  <c r="C45" i="131"/>
  <c r="D41" i="131"/>
  <c r="C41" i="131"/>
  <c r="D37" i="131"/>
  <c r="C37" i="131"/>
  <c r="D33" i="131"/>
  <c r="C33" i="131"/>
  <c r="C28" i="131"/>
  <c r="D126" i="128"/>
  <c r="C126" i="128"/>
  <c r="D122" i="128"/>
  <c r="C122" i="128"/>
  <c r="D106" i="128"/>
  <c r="C106" i="128"/>
  <c r="D96" i="128"/>
  <c r="C96" i="128"/>
  <c r="D90" i="128"/>
  <c r="C90" i="128"/>
  <c r="D75" i="128"/>
  <c r="C75" i="128"/>
  <c r="D72" i="128"/>
  <c r="C72" i="128"/>
  <c r="D57" i="128"/>
  <c r="C57" i="128"/>
  <c r="D54" i="128"/>
  <c r="C54" i="128"/>
  <c r="D45" i="128"/>
  <c r="C45" i="128"/>
  <c r="D41" i="128"/>
  <c r="C41" i="128"/>
  <c r="D37" i="128"/>
  <c r="D130" i="128" s="1"/>
  <c r="D133" i="128" s="1"/>
  <c r="D136" i="128" s="1"/>
  <c r="C37" i="128"/>
  <c r="C130" i="128" s="1"/>
  <c r="C133" i="128" s="1"/>
  <c r="C135" i="128" s="1"/>
  <c r="D33" i="128"/>
  <c r="C33" i="128"/>
  <c r="C28" i="128"/>
  <c r="D126" i="125"/>
  <c r="C126" i="125"/>
  <c r="D122" i="125"/>
  <c r="C122" i="125"/>
  <c r="D106" i="125"/>
  <c r="C106" i="125"/>
  <c r="D96" i="125"/>
  <c r="C96" i="125"/>
  <c r="D90" i="125"/>
  <c r="C90" i="125"/>
  <c r="D75" i="125"/>
  <c r="C75" i="125"/>
  <c r="D72" i="125"/>
  <c r="C72" i="125"/>
  <c r="D57" i="125"/>
  <c r="C57" i="125"/>
  <c r="D54" i="125"/>
  <c r="C54" i="125"/>
  <c r="D45" i="125"/>
  <c r="C45" i="125"/>
  <c r="D41" i="125"/>
  <c r="C41" i="125"/>
  <c r="D37" i="125"/>
  <c r="C37" i="125"/>
  <c r="C130" i="125" s="1"/>
  <c r="C133" i="125" s="1"/>
  <c r="C135" i="125" s="1"/>
  <c r="D33" i="125"/>
  <c r="C33" i="125"/>
  <c r="C28" i="125"/>
  <c r="D126" i="122"/>
  <c r="C126" i="122"/>
  <c r="D122" i="122"/>
  <c r="C122" i="122"/>
  <c r="D106" i="122"/>
  <c r="C106" i="122"/>
  <c r="D96" i="122"/>
  <c r="C96" i="122"/>
  <c r="D90" i="122"/>
  <c r="C90" i="122"/>
  <c r="D75" i="122"/>
  <c r="C75" i="122"/>
  <c r="D72" i="122"/>
  <c r="C72" i="122"/>
  <c r="D57" i="122"/>
  <c r="C57" i="122"/>
  <c r="D54" i="122"/>
  <c r="C54" i="122"/>
  <c r="D45" i="122"/>
  <c r="C45" i="122"/>
  <c r="D41" i="122"/>
  <c r="C41" i="122"/>
  <c r="D37" i="122"/>
  <c r="C37" i="122"/>
  <c r="D33" i="122"/>
  <c r="C33" i="122"/>
  <c r="C28" i="122"/>
  <c r="D126" i="119"/>
  <c r="C126" i="119"/>
  <c r="D122" i="119"/>
  <c r="C122" i="119"/>
  <c r="D106" i="119"/>
  <c r="C106" i="119"/>
  <c r="D96" i="119"/>
  <c r="C96" i="119"/>
  <c r="D90" i="119"/>
  <c r="C90" i="119"/>
  <c r="D75" i="119"/>
  <c r="C75" i="119"/>
  <c r="D72" i="119"/>
  <c r="C72" i="119"/>
  <c r="D57" i="119"/>
  <c r="C57" i="119"/>
  <c r="D54" i="119"/>
  <c r="C54" i="119"/>
  <c r="D45" i="119"/>
  <c r="C45" i="119"/>
  <c r="D41" i="119"/>
  <c r="C41" i="119"/>
  <c r="D37" i="119"/>
  <c r="D130" i="119" s="1"/>
  <c r="D133" i="119" s="1"/>
  <c r="D136" i="119" s="1"/>
  <c r="C37" i="119"/>
  <c r="D33" i="119"/>
  <c r="C33" i="119"/>
  <c r="C28" i="119"/>
  <c r="D126" i="116"/>
  <c r="C126" i="116"/>
  <c r="D122" i="116"/>
  <c r="C122" i="116"/>
  <c r="D106" i="116"/>
  <c r="C106" i="116"/>
  <c r="D96" i="116"/>
  <c r="C96" i="116"/>
  <c r="D90" i="116"/>
  <c r="C90" i="116"/>
  <c r="D75" i="116"/>
  <c r="C75" i="116"/>
  <c r="D72" i="116"/>
  <c r="C72" i="116"/>
  <c r="D57" i="116"/>
  <c r="C57" i="116"/>
  <c r="D54" i="116"/>
  <c r="C54" i="116"/>
  <c r="D45" i="116"/>
  <c r="C45" i="116"/>
  <c r="D41" i="116"/>
  <c r="C41" i="116"/>
  <c r="D37" i="116"/>
  <c r="D130" i="116" s="1"/>
  <c r="D133" i="116" s="1"/>
  <c r="D136" i="116" s="1"/>
  <c r="C37" i="116"/>
  <c r="C130" i="116" s="1"/>
  <c r="C133" i="116" s="1"/>
  <c r="C135" i="116" s="1"/>
  <c r="D33" i="116"/>
  <c r="C33" i="116"/>
  <c r="C28" i="116"/>
  <c r="D126" i="113"/>
  <c r="C126" i="113"/>
  <c r="D122" i="113"/>
  <c r="C122" i="113"/>
  <c r="D106" i="113"/>
  <c r="C106" i="113"/>
  <c r="D96" i="113"/>
  <c r="C96" i="113"/>
  <c r="D90" i="113"/>
  <c r="C90" i="113"/>
  <c r="D75" i="113"/>
  <c r="C75" i="113"/>
  <c r="D72" i="113"/>
  <c r="C72" i="113"/>
  <c r="D57" i="113"/>
  <c r="C57" i="113"/>
  <c r="D54" i="113"/>
  <c r="C54" i="113"/>
  <c r="D45" i="113"/>
  <c r="C45" i="113"/>
  <c r="D41" i="113"/>
  <c r="C41" i="113"/>
  <c r="D37" i="113"/>
  <c r="C37" i="113"/>
  <c r="C130" i="113" s="1"/>
  <c r="C133" i="113" s="1"/>
  <c r="C135" i="113" s="1"/>
  <c r="D33" i="113"/>
  <c r="C33" i="113"/>
  <c r="C28" i="113"/>
  <c r="D126" i="110"/>
  <c r="C126" i="110"/>
  <c r="D122" i="110"/>
  <c r="C122" i="110"/>
  <c r="D106" i="110"/>
  <c r="C106" i="110"/>
  <c r="D96" i="110"/>
  <c r="C96" i="110"/>
  <c r="D90" i="110"/>
  <c r="C90" i="110"/>
  <c r="D75" i="110"/>
  <c r="C75" i="110"/>
  <c r="D72" i="110"/>
  <c r="C72" i="110"/>
  <c r="D57" i="110"/>
  <c r="C57" i="110"/>
  <c r="D54" i="110"/>
  <c r="C54" i="110"/>
  <c r="D45" i="110"/>
  <c r="C45" i="110"/>
  <c r="D41" i="110"/>
  <c r="C41" i="110"/>
  <c r="D37" i="110"/>
  <c r="C37" i="110"/>
  <c r="D33" i="110"/>
  <c r="C33" i="110"/>
  <c r="C28" i="110"/>
  <c r="D126" i="107"/>
  <c r="C126" i="107"/>
  <c r="D122" i="107"/>
  <c r="C122" i="107"/>
  <c r="D106" i="107"/>
  <c r="C106" i="107"/>
  <c r="D96" i="107"/>
  <c r="C96" i="107"/>
  <c r="D90" i="107"/>
  <c r="C90" i="107"/>
  <c r="D75" i="107"/>
  <c r="C75" i="107"/>
  <c r="D72" i="107"/>
  <c r="C72" i="107"/>
  <c r="D57" i="107"/>
  <c r="C57" i="107"/>
  <c r="D54" i="107"/>
  <c r="C54" i="107"/>
  <c r="D45" i="107"/>
  <c r="C45" i="107"/>
  <c r="D41" i="107"/>
  <c r="C41" i="107"/>
  <c r="D37" i="107"/>
  <c r="D130" i="107" s="1"/>
  <c r="D133" i="107" s="1"/>
  <c r="D136" i="107" s="1"/>
  <c r="C37" i="107"/>
  <c r="D33" i="107"/>
  <c r="C33" i="107"/>
  <c r="C28" i="107"/>
  <c r="D126" i="104"/>
  <c r="C126" i="104"/>
  <c r="D122" i="104"/>
  <c r="C122" i="104"/>
  <c r="D106" i="104"/>
  <c r="C106" i="104"/>
  <c r="D96" i="104"/>
  <c r="C96" i="104"/>
  <c r="D90" i="104"/>
  <c r="C90" i="104"/>
  <c r="D75" i="104"/>
  <c r="C75" i="104"/>
  <c r="D72" i="104"/>
  <c r="C72" i="104"/>
  <c r="D57" i="104"/>
  <c r="C57" i="104"/>
  <c r="D54" i="104"/>
  <c r="C54" i="104"/>
  <c r="D45" i="104"/>
  <c r="C45" i="104"/>
  <c r="D41" i="104"/>
  <c r="C41" i="104"/>
  <c r="D37" i="104"/>
  <c r="D130" i="104" s="1"/>
  <c r="D133" i="104" s="1"/>
  <c r="D136" i="104" s="1"/>
  <c r="C37" i="104"/>
  <c r="C130" i="104" s="1"/>
  <c r="C133" i="104" s="1"/>
  <c r="C135" i="104" s="1"/>
  <c r="D33" i="104"/>
  <c r="C33" i="104"/>
  <c r="C28" i="104"/>
  <c r="D126" i="101"/>
  <c r="C126" i="101"/>
  <c r="D122" i="101"/>
  <c r="C122" i="101"/>
  <c r="D106" i="101"/>
  <c r="C106" i="101"/>
  <c r="D96" i="101"/>
  <c r="C96" i="101"/>
  <c r="D90" i="101"/>
  <c r="C90" i="101"/>
  <c r="D75" i="101"/>
  <c r="C75" i="101"/>
  <c r="D72" i="101"/>
  <c r="C72" i="101"/>
  <c r="D57" i="101"/>
  <c r="C57" i="101"/>
  <c r="D54" i="101"/>
  <c r="C54" i="101"/>
  <c r="D45" i="101"/>
  <c r="C45" i="101"/>
  <c r="D41" i="101"/>
  <c r="C41" i="101"/>
  <c r="D37" i="101"/>
  <c r="C37" i="101"/>
  <c r="D33" i="101"/>
  <c r="C33" i="101"/>
  <c r="C28" i="101"/>
  <c r="D126" i="98"/>
  <c r="C126" i="98"/>
  <c r="D122" i="98"/>
  <c r="C122" i="98"/>
  <c r="D106" i="98"/>
  <c r="C106" i="98"/>
  <c r="D96" i="98"/>
  <c r="C96" i="98"/>
  <c r="D90" i="98"/>
  <c r="C90" i="98"/>
  <c r="D75" i="98"/>
  <c r="C75" i="98"/>
  <c r="D72" i="98"/>
  <c r="C72" i="98"/>
  <c r="D57" i="98"/>
  <c r="C57" i="98"/>
  <c r="D54" i="98"/>
  <c r="C54" i="98"/>
  <c r="D45" i="98"/>
  <c r="C45" i="98"/>
  <c r="D41" i="98"/>
  <c r="C41" i="98"/>
  <c r="D37" i="98"/>
  <c r="C37" i="98"/>
  <c r="D33" i="98"/>
  <c r="C33" i="98"/>
  <c r="C28" i="98"/>
  <c r="D126" i="95"/>
  <c r="C126" i="95"/>
  <c r="D122" i="95"/>
  <c r="C122" i="95"/>
  <c r="D106" i="95"/>
  <c r="C106" i="95"/>
  <c r="D96" i="95"/>
  <c r="C96" i="95"/>
  <c r="D90" i="95"/>
  <c r="C90" i="95"/>
  <c r="D75" i="95"/>
  <c r="C75" i="95"/>
  <c r="D72" i="95"/>
  <c r="C72" i="95"/>
  <c r="D57" i="95"/>
  <c r="C57" i="95"/>
  <c r="D54" i="95"/>
  <c r="C54" i="95"/>
  <c r="D45" i="95"/>
  <c r="C45" i="95"/>
  <c r="D41" i="95"/>
  <c r="C41" i="95"/>
  <c r="D37" i="95"/>
  <c r="C37" i="95"/>
  <c r="D33" i="95"/>
  <c r="C33" i="95"/>
  <c r="C28" i="95"/>
  <c r="D126" i="92"/>
  <c r="C126" i="92"/>
  <c r="D122" i="92"/>
  <c r="C122" i="92"/>
  <c r="D106" i="92"/>
  <c r="C106" i="92"/>
  <c r="D96" i="92"/>
  <c r="C96" i="92"/>
  <c r="D90" i="92"/>
  <c r="C90" i="92"/>
  <c r="D75" i="92"/>
  <c r="C75" i="92"/>
  <c r="D72" i="92"/>
  <c r="C72" i="92"/>
  <c r="D57" i="92"/>
  <c r="C57" i="92"/>
  <c r="D54" i="92"/>
  <c r="C54" i="92"/>
  <c r="D45" i="92"/>
  <c r="C45" i="92"/>
  <c r="D41" i="92"/>
  <c r="C41" i="92"/>
  <c r="D37" i="92"/>
  <c r="D130" i="92" s="1"/>
  <c r="D133" i="92" s="1"/>
  <c r="D136" i="92" s="1"/>
  <c r="C37" i="92"/>
  <c r="C130" i="92" s="1"/>
  <c r="C133" i="92" s="1"/>
  <c r="C135" i="92" s="1"/>
  <c r="D33" i="92"/>
  <c r="C33" i="92"/>
  <c r="C28" i="92"/>
  <c r="D126" i="89"/>
  <c r="C126" i="89"/>
  <c r="D122" i="89"/>
  <c r="C122" i="89"/>
  <c r="D106" i="89"/>
  <c r="C106" i="89"/>
  <c r="D96" i="89"/>
  <c r="C96" i="89"/>
  <c r="D90" i="89"/>
  <c r="C90" i="89"/>
  <c r="D75" i="89"/>
  <c r="C75" i="89"/>
  <c r="D72" i="89"/>
  <c r="C72" i="89"/>
  <c r="D57" i="89"/>
  <c r="C57" i="89"/>
  <c r="D54" i="89"/>
  <c r="C54" i="89"/>
  <c r="D45" i="89"/>
  <c r="C45" i="89"/>
  <c r="D41" i="89"/>
  <c r="C41" i="89"/>
  <c r="D37" i="89"/>
  <c r="C37" i="89"/>
  <c r="C130" i="89" s="1"/>
  <c r="C133" i="89" s="1"/>
  <c r="C135" i="89" s="1"/>
  <c r="D33" i="89"/>
  <c r="C33" i="89"/>
  <c r="C28" i="89"/>
  <c r="D126" i="86"/>
  <c r="C126" i="86"/>
  <c r="D122" i="86"/>
  <c r="C122" i="86"/>
  <c r="D106" i="86"/>
  <c r="C106" i="86"/>
  <c r="D96" i="86"/>
  <c r="C96" i="86"/>
  <c r="D90" i="86"/>
  <c r="C90" i="86"/>
  <c r="D75" i="86"/>
  <c r="C75" i="86"/>
  <c r="D72" i="86"/>
  <c r="C72" i="86"/>
  <c r="D57" i="86"/>
  <c r="C57" i="86"/>
  <c r="D54" i="86"/>
  <c r="C54" i="86"/>
  <c r="D45" i="86"/>
  <c r="C45" i="86"/>
  <c r="D41" i="86"/>
  <c r="C41" i="86"/>
  <c r="D37" i="86"/>
  <c r="C37" i="86"/>
  <c r="D33" i="86"/>
  <c r="C33" i="86"/>
  <c r="C28" i="86"/>
  <c r="D126" i="83"/>
  <c r="C126" i="83"/>
  <c r="D122" i="83"/>
  <c r="C122" i="83"/>
  <c r="D106" i="83"/>
  <c r="C106" i="83"/>
  <c r="D96" i="83"/>
  <c r="C96" i="83"/>
  <c r="D90" i="83"/>
  <c r="C90" i="83"/>
  <c r="D75" i="83"/>
  <c r="C75" i="83"/>
  <c r="D72" i="83"/>
  <c r="C72" i="83"/>
  <c r="D57" i="83"/>
  <c r="C57" i="83"/>
  <c r="D54" i="83"/>
  <c r="C54" i="83"/>
  <c r="D45" i="83"/>
  <c r="C45" i="83"/>
  <c r="D41" i="83"/>
  <c r="C41" i="83"/>
  <c r="D37" i="83"/>
  <c r="C37" i="83"/>
  <c r="D33" i="83"/>
  <c r="C33" i="83"/>
  <c r="C28" i="83"/>
  <c r="D126" i="80"/>
  <c r="C126" i="80"/>
  <c r="D122" i="80"/>
  <c r="C122" i="80"/>
  <c r="D106" i="80"/>
  <c r="C106" i="80"/>
  <c r="D96" i="80"/>
  <c r="C96" i="80"/>
  <c r="D90" i="80"/>
  <c r="C90" i="80"/>
  <c r="D75" i="80"/>
  <c r="C75" i="80"/>
  <c r="D72" i="80"/>
  <c r="C72" i="80"/>
  <c r="D57" i="80"/>
  <c r="C57" i="80"/>
  <c r="D54" i="80"/>
  <c r="C54" i="80"/>
  <c r="D45" i="80"/>
  <c r="C45" i="80"/>
  <c r="D41" i="80"/>
  <c r="C41" i="80"/>
  <c r="D37" i="80"/>
  <c r="C37" i="80"/>
  <c r="D33" i="80"/>
  <c r="C33" i="80"/>
  <c r="C28" i="80"/>
  <c r="D126" i="77"/>
  <c r="C126" i="77"/>
  <c r="D122" i="77"/>
  <c r="C122" i="77"/>
  <c r="D106" i="77"/>
  <c r="C106" i="77"/>
  <c r="D96" i="77"/>
  <c r="C96" i="77"/>
  <c r="D90" i="77"/>
  <c r="C90" i="77"/>
  <c r="D75" i="77"/>
  <c r="C75" i="77"/>
  <c r="D72" i="77"/>
  <c r="C72" i="77"/>
  <c r="D57" i="77"/>
  <c r="C57" i="77"/>
  <c r="D54" i="77"/>
  <c r="C54" i="77"/>
  <c r="D45" i="77"/>
  <c r="C45" i="77"/>
  <c r="D41" i="77"/>
  <c r="C41" i="77"/>
  <c r="D37" i="77"/>
  <c r="C37" i="77"/>
  <c r="D33" i="77"/>
  <c r="C33" i="77"/>
  <c r="C28" i="77"/>
  <c r="D126" i="74"/>
  <c r="C126" i="74"/>
  <c r="D122" i="74"/>
  <c r="C122" i="74"/>
  <c r="D106" i="74"/>
  <c r="C106" i="74"/>
  <c r="D96" i="74"/>
  <c r="C96" i="74"/>
  <c r="D90" i="74"/>
  <c r="C90" i="74"/>
  <c r="D75" i="74"/>
  <c r="C75" i="74"/>
  <c r="D72" i="74"/>
  <c r="C72" i="74"/>
  <c r="D57" i="74"/>
  <c r="C57" i="74"/>
  <c r="D54" i="74"/>
  <c r="C54" i="74"/>
  <c r="D45" i="74"/>
  <c r="C45" i="74"/>
  <c r="D41" i="74"/>
  <c r="C41" i="74"/>
  <c r="D37" i="74"/>
  <c r="C37" i="74"/>
  <c r="D33" i="74"/>
  <c r="C33" i="74"/>
  <c r="C28" i="74"/>
  <c r="D126" i="71"/>
  <c r="C126" i="71"/>
  <c r="D122" i="71"/>
  <c r="C122" i="71"/>
  <c r="D106" i="71"/>
  <c r="C106" i="71"/>
  <c r="D96" i="71"/>
  <c r="C96" i="71"/>
  <c r="D90" i="71"/>
  <c r="C90" i="71"/>
  <c r="D75" i="71"/>
  <c r="C75" i="71"/>
  <c r="D72" i="71"/>
  <c r="C72" i="71"/>
  <c r="D57" i="71"/>
  <c r="C57" i="71"/>
  <c r="D54" i="71"/>
  <c r="C54" i="71"/>
  <c r="D45" i="71"/>
  <c r="C45" i="71"/>
  <c r="D41" i="71"/>
  <c r="C41" i="71"/>
  <c r="D37" i="71"/>
  <c r="C37" i="71"/>
  <c r="D33" i="71"/>
  <c r="C33" i="71"/>
  <c r="C28" i="71"/>
  <c r="D126" i="68"/>
  <c r="C126" i="68"/>
  <c r="D122" i="68"/>
  <c r="C122" i="68"/>
  <c r="D106" i="68"/>
  <c r="C106" i="68"/>
  <c r="D96" i="68"/>
  <c r="C96" i="68"/>
  <c r="D90" i="68"/>
  <c r="C90" i="68"/>
  <c r="D75" i="68"/>
  <c r="C75" i="68"/>
  <c r="D72" i="68"/>
  <c r="C72" i="68"/>
  <c r="D57" i="68"/>
  <c r="C57" i="68"/>
  <c r="D54" i="68"/>
  <c r="C54" i="68"/>
  <c r="D45" i="68"/>
  <c r="C45" i="68"/>
  <c r="D41" i="68"/>
  <c r="C41" i="68"/>
  <c r="D37" i="68"/>
  <c r="C37" i="68"/>
  <c r="D33" i="68"/>
  <c r="C33" i="68"/>
  <c r="C28" i="68"/>
  <c r="D126" i="65"/>
  <c r="C126" i="65"/>
  <c r="D122" i="65"/>
  <c r="C122" i="65"/>
  <c r="D106" i="65"/>
  <c r="C106" i="65"/>
  <c r="D96" i="65"/>
  <c r="C96" i="65"/>
  <c r="D90" i="65"/>
  <c r="C90" i="65"/>
  <c r="D75" i="65"/>
  <c r="C75" i="65"/>
  <c r="D72" i="65"/>
  <c r="C72" i="65"/>
  <c r="D57" i="65"/>
  <c r="C57" i="65"/>
  <c r="D54" i="65"/>
  <c r="C54" i="65"/>
  <c r="D45" i="65"/>
  <c r="C45" i="65"/>
  <c r="D41" i="65"/>
  <c r="C41" i="65"/>
  <c r="D37" i="65"/>
  <c r="C37" i="65"/>
  <c r="C130" i="65" s="1"/>
  <c r="C133" i="65" s="1"/>
  <c r="C135" i="65" s="1"/>
  <c r="D33" i="65"/>
  <c r="C33" i="65"/>
  <c r="C28" i="65"/>
  <c r="D126" i="62"/>
  <c r="C126" i="62"/>
  <c r="D122" i="62"/>
  <c r="C122" i="62"/>
  <c r="D106" i="62"/>
  <c r="C106" i="62"/>
  <c r="D96" i="62"/>
  <c r="C96" i="62"/>
  <c r="D90" i="62"/>
  <c r="C90" i="62"/>
  <c r="D75" i="62"/>
  <c r="C75" i="62"/>
  <c r="D72" i="62"/>
  <c r="C72" i="62"/>
  <c r="D57" i="62"/>
  <c r="C57" i="62"/>
  <c r="D54" i="62"/>
  <c r="C54" i="62"/>
  <c r="D45" i="62"/>
  <c r="C45" i="62"/>
  <c r="D41" i="62"/>
  <c r="C41" i="62"/>
  <c r="D37" i="62"/>
  <c r="C37" i="62"/>
  <c r="D33" i="62"/>
  <c r="C33" i="62"/>
  <c r="C28" i="62"/>
  <c r="D126" i="59"/>
  <c r="C126" i="59"/>
  <c r="D122" i="59"/>
  <c r="C122" i="59"/>
  <c r="D106" i="59"/>
  <c r="C106" i="59"/>
  <c r="D96" i="59"/>
  <c r="C96" i="59"/>
  <c r="D90" i="59"/>
  <c r="C90" i="59"/>
  <c r="D75" i="59"/>
  <c r="C75" i="59"/>
  <c r="D72" i="59"/>
  <c r="C72" i="59"/>
  <c r="D57" i="59"/>
  <c r="C57" i="59"/>
  <c r="D54" i="59"/>
  <c r="C54" i="59"/>
  <c r="D45" i="59"/>
  <c r="C45" i="59"/>
  <c r="D41" i="59"/>
  <c r="C41" i="59"/>
  <c r="D37" i="59"/>
  <c r="C37" i="59"/>
  <c r="D33" i="59"/>
  <c r="C33" i="59"/>
  <c r="C28" i="59"/>
  <c r="D126" i="56"/>
  <c r="C126" i="56"/>
  <c r="D122" i="56"/>
  <c r="C122" i="56"/>
  <c r="D106" i="56"/>
  <c r="C106" i="56"/>
  <c r="D96" i="56"/>
  <c r="C96" i="56"/>
  <c r="D90" i="56"/>
  <c r="C90" i="56"/>
  <c r="D75" i="56"/>
  <c r="C75" i="56"/>
  <c r="D72" i="56"/>
  <c r="C72" i="56"/>
  <c r="D57" i="56"/>
  <c r="C57" i="56"/>
  <c r="D54" i="56"/>
  <c r="C54" i="56"/>
  <c r="D45" i="56"/>
  <c r="C45" i="56"/>
  <c r="D41" i="56"/>
  <c r="C41" i="56"/>
  <c r="D37" i="56"/>
  <c r="C37" i="56"/>
  <c r="D33" i="56"/>
  <c r="C33" i="56"/>
  <c r="C28" i="56"/>
  <c r="D126" i="53"/>
  <c r="C126" i="53"/>
  <c r="D122" i="53"/>
  <c r="C122" i="53"/>
  <c r="D106" i="53"/>
  <c r="C106" i="53"/>
  <c r="D96" i="53"/>
  <c r="C96" i="53"/>
  <c r="D90" i="53"/>
  <c r="C90" i="53"/>
  <c r="D75" i="53"/>
  <c r="C75" i="53"/>
  <c r="D72" i="53"/>
  <c r="C72" i="53"/>
  <c r="D57" i="53"/>
  <c r="C57" i="53"/>
  <c r="D54" i="53"/>
  <c r="C54" i="53"/>
  <c r="D45" i="53"/>
  <c r="C45" i="53"/>
  <c r="D41" i="53"/>
  <c r="C41" i="53"/>
  <c r="D37" i="53"/>
  <c r="C37" i="53"/>
  <c r="C130" i="53" s="1"/>
  <c r="C133" i="53" s="1"/>
  <c r="C135" i="53" s="1"/>
  <c r="D33" i="53"/>
  <c r="C33" i="53"/>
  <c r="C28" i="53"/>
  <c r="D126" i="50"/>
  <c r="C126" i="50"/>
  <c r="D122" i="50"/>
  <c r="C122" i="50"/>
  <c r="D106" i="50"/>
  <c r="C106" i="50"/>
  <c r="D96" i="50"/>
  <c r="C96" i="50"/>
  <c r="D90" i="50"/>
  <c r="C90" i="50"/>
  <c r="D75" i="50"/>
  <c r="C75" i="50"/>
  <c r="D72" i="50"/>
  <c r="C72" i="50"/>
  <c r="D57" i="50"/>
  <c r="C57" i="50"/>
  <c r="D54" i="50"/>
  <c r="C54" i="50"/>
  <c r="D45" i="50"/>
  <c r="C45" i="50"/>
  <c r="D41" i="50"/>
  <c r="C41" i="50"/>
  <c r="D37" i="50"/>
  <c r="C37" i="50"/>
  <c r="D33" i="50"/>
  <c r="C33" i="50"/>
  <c r="C28" i="50"/>
  <c r="D126" i="47"/>
  <c r="C126" i="47"/>
  <c r="D122" i="47"/>
  <c r="C122" i="47"/>
  <c r="D106" i="47"/>
  <c r="C106" i="47"/>
  <c r="D96" i="47"/>
  <c r="C96" i="47"/>
  <c r="D90" i="47"/>
  <c r="C90" i="47"/>
  <c r="D75" i="47"/>
  <c r="C75" i="47"/>
  <c r="D72" i="47"/>
  <c r="C72" i="47"/>
  <c r="D57" i="47"/>
  <c r="C57" i="47"/>
  <c r="D54" i="47"/>
  <c r="C54" i="47"/>
  <c r="D45" i="47"/>
  <c r="C45" i="47"/>
  <c r="D41" i="47"/>
  <c r="C41" i="47"/>
  <c r="D37" i="47"/>
  <c r="D130" i="47" s="1"/>
  <c r="D133" i="47" s="1"/>
  <c r="D136" i="47" s="1"/>
  <c r="C37" i="47"/>
  <c r="D33" i="47"/>
  <c r="C33" i="47"/>
  <c r="C28" i="47"/>
  <c r="D126" i="44"/>
  <c r="C126" i="44"/>
  <c r="D122" i="44"/>
  <c r="C122" i="44"/>
  <c r="D106" i="44"/>
  <c r="C106" i="44"/>
  <c r="D96" i="44"/>
  <c r="C96" i="44"/>
  <c r="D90" i="44"/>
  <c r="C90" i="44"/>
  <c r="D75" i="44"/>
  <c r="C75" i="44"/>
  <c r="D72" i="44"/>
  <c r="C72" i="44"/>
  <c r="D57" i="44"/>
  <c r="C57" i="44"/>
  <c r="D54" i="44"/>
  <c r="C54" i="44"/>
  <c r="D45" i="44"/>
  <c r="C45" i="44"/>
  <c r="D41" i="44"/>
  <c r="C41" i="44"/>
  <c r="D37" i="44"/>
  <c r="D130" i="44" s="1"/>
  <c r="D133" i="44" s="1"/>
  <c r="D136" i="44" s="1"/>
  <c r="C37" i="44"/>
  <c r="C130" i="44" s="1"/>
  <c r="C133" i="44" s="1"/>
  <c r="C135" i="44" s="1"/>
  <c r="D33" i="44"/>
  <c r="C33" i="44"/>
  <c r="C28" i="44"/>
  <c r="D126" i="41"/>
  <c r="C126" i="41"/>
  <c r="D122" i="41"/>
  <c r="C122" i="41"/>
  <c r="D106" i="41"/>
  <c r="C106" i="41"/>
  <c r="D96" i="41"/>
  <c r="C96" i="41"/>
  <c r="D90" i="41"/>
  <c r="C90" i="41"/>
  <c r="D75" i="41"/>
  <c r="C75" i="41"/>
  <c r="D72" i="41"/>
  <c r="C72" i="41"/>
  <c r="D57" i="41"/>
  <c r="C57" i="41"/>
  <c r="D54" i="41"/>
  <c r="C54" i="41"/>
  <c r="D45" i="41"/>
  <c r="C45" i="41"/>
  <c r="D41" i="41"/>
  <c r="C41" i="41"/>
  <c r="D37" i="41"/>
  <c r="C37" i="41"/>
  <c r="C130" i="41" s="1"/>
  <c r="C133" i="41" s="1"/>
  <c r="C135" i="41" s="1"/>
  <c r="D33" i="41"/>
  <c r="C33" i="41"/>
  <c r="C28" i="41"/>
  <c r="D126" i="38"/>
  <c r="C126" i="38"/>
  <c r="D122" i="38"/>
  <c r="C122" i="38"/>
  <c r="D106" i="38"/>
  <c r="C106" i="38"/>
  <c r="D96" i="38"/>
  <c r="C96" i="38"/>
  <c r="D90" i="38"/>
  <c r="C90" i="38"/>
  <c r="D75" i="38"/>
  <c r="C75" i="38"/>
  <c r="D72" i="38"/>
  <c r="C72" i="38"/>
  <c r="D57" i="38"/>
  <c r="C57" i="38"/>
  <c r="D54" i="38"/>
  <c r="C54" i="38"/>
  <c r="D45" i="38"/>
  <c r="C45" i="38"/>
  <c r="D41" i="38"/>
  <c r="C41" i="38"/>
  <c r="D37" i="38"/>
  <c r="C37" i="38"/>
  <c r="D33" i="38"/>
  <c r="C33" i="38"/>
  <c r="C28" i="38"/>
  <c r="D126" i="35"/>
  <c r="C126" i="35"/>
  <c r="D122" i="35"/>
  <c r="C122" i="35"/>
  <c r="D106" i="35"/>
  <c r="C106" i="35"/>
  <c r="D96" i="35"/>
  <c r="C96" i="35"/>
  <c r="D90" i="35"/>
  <c r="C90" i="35"/>
  <c r="D75" i="35"/>
  <c r="C75" i="35"/>
  <c r="D72" i="35"/>
  <c r="C72" i="35"/>
  <c r="D57" i="35"/>
  <c r="C57" i="35"/>
  <c r="D54" i="35"/>
  <c r="C54" i="35"/>
  <c r="D45" i="35"/>
  <c r="C45" i="35"/>
  <c r="D41" i="35"/>
  <c r="C41" i="35"/>
  <c r="D37" i="35"/>
  <c r="C37" i="35"/>
  <c r="D33" i="35"/>
  <c r="C33" i="35"/>
  <c r="C28" i="35"/>
  <c r="D126" i="32"/>
  <c r="C126" i="32"/>
  <c r="D122" i="32"/>
  <c r="C122" i="32"/>
  <c r="D106" i="32"/>
  <c r="C106" i="32"/>
  <c r="D96" i="32"/>
  <c r="C96" i="32"/>
  <c r="D90" i="32"/>
  <c r="C90" i="32"/>
  <c r="D75" i="32"/>
  <c r="C75" i="32"/>
  <c r="D72" i="32"/>
  <c r="C72" i="32"/>
  <c r="D57" i="32"/>
  <c r="C57" i="32"/>
  <c r="D54" i="32"/>
  <c r="C54" i="32"/>
  <c r="D45" i="32"/>
  <c r="C45" i="32"/>
  <c r="D41" i="32"/>
  <c r="C41" i="32"/>
  <c r="D37" i="32"/>
  <c r="D130" i="32" s="1"/>
  <c r="D133" i="32" s="1"/>
  <c r="D136" i="32" s="1"/>
  <c r="C37" i="32"/>
  <c r="D33" i="32"/>
  <c r="C33" i="32"/>
  <c r="C28" i="32"/>
  <c r="D126" i="29"/>
  <c r="C126" i="29"/>
  <c r="D122" i="29"/>
  <c r="C122" i="29"/>
  <c r="D106" i="29"/>
  <c r="C106" i="29"/>
  <c r="D96" i="29"/>
  <c r="C96" i="29"/>
  <c r="D90" i="29"/>
  <c r="C90" i="29"/>
  <c r="D75" i="29"/>
  <c r="C75" i="29"/>
  <c r="D72" i="29"/>
  <c r="C72" i="29"/>
  <c r="D57" i="29"/>
  <c r="C57" i="29"/>
  <c r="D54" i="29"/>
  <c r="C54" i="29"/>
  <c r="D45" i="29"/>
  <c r="C45" i="29"/>
  <c r="D41" i="29"/>
  <c r="C41" i="29"/>
  <c r="D37" i="29"/>
  <c r="C37" i="29"/>
  <c r="C130" i="29" s="1"/>
  <c r="C133" i="29" s="1"/>
  <c r="C135" i="29" s="1"/>
  <c r="D33" i="29"/>
  <c r="C33" i="29"/>
  <c r="C28" i="29"/>
  <c r="D126" i="26"/>
  <c r="C126" i="26"/>
  <c r="D122" i="26"/>
  <c r="C122" i="26"/>
  <c r="D106" i="26"/>
  <c r="C106" i="26"/>
  <c r="D96" i="26"/>
  <c r="C96" i="26"/>
  <c r="D90" i="26"/>
  <c r="C90" i="26"/>
  <c r="D75" i="26"/>
  <c r="C75" i="26"/>
  <c r="D72" i="26"/>
  <c r="C72" i="26"/>
  <c r="D57" i="26"/>
  <c r="C57" i="26"/>
  <c r="D54" i="26"/>
  <c r="C54" i="26"/>
  <c r="D45" i="26"/>
  <c r="C45" i="26"/>
  <c r="D41" i="26"/>
  <c r="C41" i="26"/>
  <c r="D37" i="26"/>
  <c r="C37" i="26"/>
  <c r="D33" i="26"/>
  <c r="C33" i="26"/>
  <c r="C28" i="26"/>
  <c r="D126" i="23"/>
  <c r="C126" i="23"/>
  <c r="D122" i="23"/>
  <c r="C122" i="23"/>
  <c r="D106" i="23"/>
  <c r="C106" i="23"/>
  <c r="D96" i="23"/>
  <c r="C96" i="23"/>
  <c r="D90" i="23"/>
  <c r="C90" i="23"/>
  <c r="D75" i="23"/>
  <c r="C75" i="23"/>
  <c r="D72" i="23"/>
  <c r="C72" i="23"/>
  <c r="D57" i="23"/>
  <c r="C57" i="23"/>
  <c r="D54" i="23"/>
  <c r="C54" i="23"/>
  <c r="D45" i="23"/>
  <c r="C45" i="23"/>
  <c r="D41" i="23"/>
  <c r="C41" i="23"/>
  <c r="D37" i="23"/>
  <c r="C37" i="23"/>
  <c r="D33" i="23"/>
  <c r="C33" i="23"/>
  <c r="C28" i="23"/>
  <c r="D126" i="20"/>
  <c r="C126" i="20"/>
  <c r="D122" i="20"/>
  <c r="C122" i="20"/>
  <c r="D106" i="20"/>
  <c r="C106" i="20"/>
  <c r="D96" i="20"/>
  <c r="C96" i="20"/>
  <c r="D90" i="20"/>
  <c r="C90" i="20"/>
  <c r="D75" i="20"/>
  <c r="C75" i="20"/>
  <c r="D72" i="20"/>
  <c r="C72" i="20"/>
  <c r="D57" i="20"/>
  <c r="C57" i="20"/>
  <c r="D54" i="20"/>
  <c r="C54" i="20"/>
  <c r="D45" i="20"/>
  <c r="C45" i="20"/>
  <c r="D41" i="20"/>
  <c r="C41" i="20"/>
  <c r="D37" i="20"/>
  <c r="C37" i="20"/>
  <c r="D33" i="20"/>
  <c r="C33" i="20"/>
  <c r="C28" i="20"/>
  <c r="D126" i="17"/>
  <c r="C126" i="17"/>
  <c r="D122" i="17"/>
  <c r="C122" i="17"/>
  <c r="D106" i="17"/>
  <c r="C106" i="17"/>
  <c r="D96" i="17"/>
  <c r="C96" i="17"/>
  <c r="D90" i="17"/>
  <c r="C90" i="17"/>
  <c r="D75" i="17"/>
  <c r="C75" i="17"/>
  <c r="D72" i="17"/>
  <c r="C72" i="17"/>
  <c r="D57" i="17"/>
  <c r="C57" i="17"/>
  <c r="D54" i="17"/>
  <c r="C54" i="17"/>
  <c r="D45" i="17"/>
  <c r="C45" i="17"/>
  <c r="D41" i="17"/>
  <c r="C41" i="17"/>
  <c r="D37" i="17"/>
  <c r="C37" i="17"/>
  <c r="C130" i="17" s="1"/>
  <c r="C133" i="17" s="1"/>
  <c r="C135" i="17" s="1"/>
  <c r="D33" i="17"/>
  <c r="C33" i="17"/>
  <c r="C28" i="17"/>
  <c r="D126" i="14"/>
  <c r="C126" i="14"/>
  <c r="D122" i="14"/>
  <c r="C122" i="14"/>
  <c r="D106" i="14"/>
  <c r="C106" i="14"/>
  <c r="D96" i="14"/>
  <c r="C96" i="14"/>
  <c r="D90" i="14"/>
  <c r="C90" i="14"/>
  <c r="D75" i="14"/>
  <c r="C75" i="14"/>
  <c r="D72" i="14"/>
  <c r="C72" i="14"/>
  <c r="D57" i="14"/>
  <c r="C57" i="14"/>
  <c r="D54" i="14"/>
  <c r="C54" i="14"/>
  <c r="D45" i="14"/>
  <c r="C45" i="14"/>
  <c r="D41" i="14"/>
  <c r="C41" i="14"/>
  <c r="D37" i="14"/>
  <c r="C37" i="14"/>
  <c r="D33" i="14"/>
  <c r="C33" i="14"/>
  <c r="C28" i="14"/>
  <c r="D126" i="11"/>
  <c r="C126" i="11"/>
  <c r="D122" i="11"/>
  <c r="C122" i="11"/>
  <c r="D106" i="11"/>
  <c r="C106" i="11"/>
  <c r="D96" i="11"/>
  <c r="C96" i="11"/>
  <c r="D90" i="11"/>
  <c r="C90" i="11"/>
  <c r="D75" i="11"/>
  <c r="C75" i="11"/>
  <c r="D72" i="11"/>
  <c r="C72" i="11"/>
  <c r="D57" i="11"/>
  <c r="C57" i="11"/>
  <c r="D54" i="11"/>
  <c r="C54" i="11"/>
  <c r="D45" i="11"/>
  <c r="C45" i="11"/>
  <c r="D41" i="11"/>
  <c r="C41" i="11"/>
  <c r="D37" i="11"/>
  <c r="C37" i="11"/>
  <c r="D33" i="11"/>
  <c r="C33" i="11"/>
  <c r="C28" i="11"/>
  <c r="D126" i="8"/>
  <c r="C126" i="8"/>
  <c r="D122" i="8"/>
  <c r="C122" i="8"/>
  <c r="D106" i="8"/>
  <c r="C106" i="8"/>
  <c r="D96" i="8"/>
  <c r="C96" i="8"/>
  <c r="D90" i="8"/>
  <c r="C90" i="8"/>
  <c r="D75" i="8"/>
  <c r="C75" i="8"/>
  <c r="D72" i="8"/>
  <c r="C72" i="8"/>
  <c r="D57" i="8"/>
  <c r="C57" i="8"/>
  <c r="D54" i="8"/>
  <c r="C54" i="8"/>
  <c r="D45" i="8"/>
  <c r="C45" i="8"/>
  <c r="D41" i="8"/>
  <c r="C41" i="8"/>
  <c r="D37" i="8"/>
  <c r="C37" i="8"/>
  <c r="D33" i="8"/>
  <c r="C33" i="8"/>
  <c r="C28" i="8"/>
  <c r="D126" i="5"/>
  <c r="C126" i="5"/>
  <c r="D122" i="5"/>
  <c r="C122" i="5"/>
  <c r="D106" i="5"/>
  <c r="C106" i="5"/>
  <c r="D96" i="5"/>
  <c r="C96" i="5"/>
  <c r="D90" i="5"/>
  <c r="C90" i="5"/>
  <c r="D75" i="5"/>
  <c r="C75" i="5"/>
  <c r="D72" i="5"/>
  <c r="C72" i="5"/>
  <c r="D57" i="5"/>
  <c r="C57" i="5"/>
  <c r="D54" i="5"/>
  <c r="C54" i="5"/>
  <c r="D45" i="5"/>
  <c r="C45" i="5"/>
  <c r="D41" i="5"/>
  <c r="C41" i="5"/>
  <c r="D37" i="5"/>
  <c r="C37" i="5"/>
  <c r="D33" i="5"/>
  <c r="C33" i="5"/>
  <c r="C28" i="5"/>
  <c r="D130" i="5" l="1"/>
  <c r="D133" i="5" s="1"/>
  <c r="D136" i="5" s="1"/>
  <c r="C130" i="14"/>
  <c r="C133" i="14" s="1"/>
  <c r="C135" i="14" s="1"/>
  <c r="C130" i="26"/>
  <c r="C133" i="26" s="1"/>
  <c r="C135" i="26" s="1"/>
  <c r="C130" i="38"/>
  <c r="C133" i="38" s="1"/>
  <c r="C135" i="38" s="1"/>
  <c r="C130" i="50"/>
  <c r="C133" i="50" s="1"/>
  <c r="C135" i="50" s="1"/>
  <c r="C130" i="62"/>
  <c r="C133" i="62" s="1"/>
  <c r="C135" i="62" s="1"/>
  <c r="C130" i="74"/>
  <c r="C133" i="74" s="1"/>
  <c r="C135" i="74" s="1"/>
  <c r="D130" i="77"/>
  <c r="D133" i="77" s="1"/>
  <c r="D136" i="77" s="1"/>
  <c r="C130" i="86"/>
  <c r="C133" i="86" s="1"/>
  <c r="C135" i="86" s="1"/>
  <c r="D130" i="89"/>
  <c r="D133" i="89" s="1"/>
  <c r="D136" i="89" s="1"/>
  <c r="C130" i="98"/>
  <c r="C133" i="98" s="1"/>
  <c r="C135" i="98" s="1"/>
  <c r="D130" i="101"/>
  <c r="D133" i="101" s="1"/>
  <c r="D136" i="101" s="1"/>
  <c r="C130" i="110"/>
  <c r="C133" i="110" s="1"/>
  <c r="C135" i="110" s="1"/>
  <c r="D130" i="113"/>
  <c r="D133" i="113" s="1"/>
  <c r="D136" i="113" s="1"/>
  <c r="C130" i="122"/>
  <c r="C133" i="122" s="1"/>
  <c r="C135" i="122" s="1"/>
  <c r="D130" i="125"/>
  <c r="D133" i="125" s="1"/>
  <c r="D136" i="125" s="1"/>
  <c r="C130" i="134"/>
  <c r="C133" i="134" s="1"/>
  <c r="C135" i="134" s="1"/>
  <c r="D130" i="137"/>
  <c r="D133" i="137" s="1"/>
  <c r="D136" i="137" s="1"/>
  <c r="C130" i="146"/>
  <c r="C133" i="146" s="1"/>
  <c r="C135" i="146" s="1"/>
  <c r="C130" i="158"/>
  <c r="C133" i="158" s="1"/>
  <c r="C135" i="158" s="1"/>
  <c r="D130" i="161"/>
  <c r="D133" i="161" s="1"/>
  <c r="D136" i="161" s="1"/>
  <c r="C130" i="170"/>
  <c r="C133" i="170" s="1"/>
  <c r="C135" i="170" s="1"/>
  <c r="D130" i="173"/>
  <c r="D133" i="173" s="1"/>
  <c r="D136" i="173" s="1"/>
  <c r="C130" i="182"/>
  <c r="C133" i="182" s="1"/>
  <c r="C135" i="182" s="1"/>
  <c r="D130" i="14"/>
  <c r="D133" i="14" s="1"/>
  <c r="D136" i="14" s="1"/>
  <c r="D130" i="26"/>
  <c r="D133" i="26" s="1"/>
  <c r="D136" i="26" s="1"/>
  <c r="C130" i="35"/>
  <c r="C133" i="35" s="1"/>
  <c r="C135" i="35" s="1"/>
  <c r="D130" i="38"/>
  <c r="D133" i="38" s="1"/>
  <c r="D136" i="38" s="1"/>
  <c r="C130" i="47"/>
  <c r="C133" i="47" s="1"/>
  <c r="C135" i="47" s="1"/>
  <c r="D130" i="50"/>
  <c r="D133" i="50" s="1"/>
  <c r="D136" i="50" s="1"/>
  <c r="C130" i="59"/>
  <c r="C133" i="59" s="1"/>
  <c r="C135" i="59" s="1"/>
  <c r="D130" i="62"/>
  <c r="D133" i="62" s="1"/>
  <c r="D136" i="62" s="1"/>
  <c r="C130" i="71"/>
  <c r="C133" i="71" s="1"/>
  <c r="C135" i="71" s="1"/>
  <c r="D130" i="74"/>
  <c r="D133" i="74" s="1"/>
  <c r="D136" i="74" s="1"/>
  <c r="C130" i="83"/>
  <c r="C133" i="83" s="1"/>
  <c r="C135" i="83" s="1"/>
  <c r="D130" i="86"/>
  <c r="D133" i="86" s="1"/>
  <c r="D136" i="86" s="1"/>
  <c r="C130" i="95"/>
  <c r="C133" i="95" s="1"/>
  <c r="C135" i="95" s="1"/>
  <c r="D130" i="98"/>
  <c r="D133" i="98" s="1"/>
  <c r="D136" i="98" s="1"/>
  <c r="C130" i="107"/>
  <c r="C133" i="107" s="1"/>
  <c r="C135" i="107" s="1"/>
  <c r="D130" i="110"/>
  <c r="D133" i="110" s="1"/>
  <c r="D136" i="110" s="1"/>
  <c r="C130" i="119"/>
  <c r="C133" i="119" s="1"/>
  <c r="C135" i="119" s="1"/>
  <c r="D130" i="122"/>
  <c r="D133" i="122" s="1"/>
  <c r="D136" i="122" s="1"/>
  <c r="C130" i="131"/>
  <c r="C133" i="131" s="1"/>
  <c r="C135" i="131" s="1"/>
  <c r="D130" i="134"/>
  <c r="D133" i="134" s="1"/>
  <c r="D136" i="134" s="1"/>
  <c r="C130" i="143"/>
  <c r="C133" i="143" s="1"/>
  <c r="C135" i="143" s="1"/>
  <c r="D130" i="146"/>
  <c r="D133" i="146" s="1"/>
  <c r="D136" i="146" s="1"/>
  <c r="D130" i="158"/>
  <c r="D133" i="158" s="1"/>
  <c r="D136" i="158" s="1"/>
  <c r="D130" i="170"/>
  <c r="D133" i="170" s="1"/>
  <c r="D136" i="170" s="1"/>
  <c r="D130" i="179"/>
  <c r="D133" i="179" s="1"/>
  <c r="D136" i="179" s="1"/>
  <c r="C130" i="176"/>
  <c r="C133" i="176" s="1"/>
  <c r="C135" i="176" s="1"/>
  <c r="D130" i="176"/>
  <c r="D133" i="176" s="1"/>
  <c r="D136" i="176" s="1"/>
  <c r="C130" i="167"/>
  <c r="C133" i="167" s="1"/>
  <c r="C135" i="167" s="1"/>
  <c r="D130" i="167"/>
  <c r="D133" i="167" s="1"/>
  <c r="D136" i="167" s="1"/>
  <c r="C130" i="164"/>
  <c r="C133" i="164" s="1"/>
  <c r="C135" i="164" s="1"/>
  <c r="D130" i="164"/>
  <c r="D133" i="164" s="1"/>
  <c r="D136" i="164" s="1"/>
  <c r="C130" i="152"/>
  <c r="C133" i="152" s="1"/>
  <c r="C135" i="152" s="1"/>
  <c r="D130" i="152"/>
  <c r="D133" i="152" s="1"/>
  <c r="D136" i="152" s="1"/>
  <c r="D130" i="149"/>
  <c r="D133" i="149" s="1"/>
  <c r="D136" i="149" s="1"/>
  <c r="C130" i="137"/>
  <c r="C133" i="137" s="1"/>
  <c r="C135" i="137" s="1"/>
  <c r="D130" i="131"/>
  <c r="D133" i="131" s="1"/>
  <c r="D136" i="131" s="1"/>
  <c r="C130" i="101"/>
  <c r="C133" i="101" s="1"/>
  <c r="C135" i="101" s="1"/>
  <c r="D130" i="95"/>
  <c r="D133" i="95" s="1"/>
  <c r="D136" i="95" s="1"/>
  <c r="D130" i="83"/>
  <c r="D133" i="83" s="1"/>
  <c r="D136" i="83" s="1"/>
  <c r="C130" i="80"/>
  <c r="C133" i="80" s="1"/>
  <c r="C135" i="80" s="1"/>
  <c r="D130" i="80"/>
  <c r="D133" i="80" s="1"/>
  <c r="D136" i="80" s="1"/>
  <c r="C130" i="77"/>
  <c r="C133" i="77" s="1"/>
  <c r="C135" i="77" s="1"/>
  <c r="D130" i="71"/>
  <c r="D133" i="71" s="1"/>
  <c r="D136" i="71" s="1"/>
  <c r="C130" i="68"/>
  <c r="C133" i="68" s="1"/>
  <c r="C135" i="68" s="1"/>
  <c r="D130" i="68"/>
  <c r="D133" i="68" s="1"/>
  <c r="D136" i="68" s="1"/>
  <c r="D130" i="65"/>
  <c r="D133" i="65" s="1"/>
  <c r="D136" i="65" s="1"/>
  <c r="D130" i="59"/>
  <c r="D133" i="59" s="1"/>
  <c r="D136" i="59" s="1"/>
  <c r="C130" i="56"/>
  <c r="C133" i="56" s="1"/>
  <c r="C135" i="56" s="1"/>
  <c r="D130" i="56"/>
  <c r="D133" i="56" s="1"/>
  <c r="D136" i="56" s="1"/>
  <c r="D130" i="53"/>
  <c r="D133" i="53" s="1"/>
  <c r="D136" i="53" s="1"/>
  <c r="D130" i="41"/>
  <c r="D133" i="41" s="1"/>
  <c r="D136" i="41" s="1"/>
  <c r="D130" i="35"/>
  <c r="D133" i="35" s="1"/>
  <c r="D136" i="35" s="1"/>
  <c r="C130" i="32"/>
  <c r="C133" i="32" s="1"/>
  <c r="C135" i="32" s="1"/>
  <c r="D130" i="29"/>
  <c r="D133" i="29" s="1"/>
  <c r="D136" i="29" s="1"/>
  <c r="C130" i="23"/>
  <c r="C133" i="23" s="1"/>
  <c r="C135" i="23" s="1"/>
  <c r="D130" i="23"/>
  <c r="D133" i="23" s="1"/>
  <c r="D136" i="23" s="1"/>
  <c r="C130" i="20"/>
  <c r="C133" i="20" s="1"/>
  <c r="C135" i="20" s="1"/>
  <c r="D130" i="20"/>
  <c r="D133" i="20" s="1"/>
  <c r="D136" i="20" s="1"/>
  <c r="D130" i="17"/>
  <c r="D133" i="17" s="1"/>
  <c r="D136" i="17" s="1"/>
  <c r="C130" i="11"/>
  <c r="C133" i="11" s="1"/>
  <c r="C135" i="11" s="1"/>
  <c r="D130" i="11"/>
  <c r="D133" i="11" s="1"/>
  <c r="D136" i="11" s="1"/>
  <c r="C130" i="8"/>
  <c r="C133" i="8" s="1"/>
  <c r="C135" i="8" s="1"/>
  <c r="D130" i="8"/>
  <c r="D133" i="8" s="1"/>
  <c r="D136" i="8" s="1"/>
  <c r="C130" i="5"/>
  <c r="C133" i="5" s="1"/>
  <c r="C135" i="5" s="1"/>
  <c r="D75" i="1"/>
  <c r="C75" i="1"/>
  <c r="D57" i="1" l="1"/>
  <c r="C57" i="1"/>
  <c r="D33" i="1"/>
  <c r="C33" i="1"/>
  <c r="D106" i="1" l="1"/>
  <c r="C106" i="1"/>
  <c r="D37" i="1" l="1"/>
  <c r="C37" i="1"/>
  <c r="D122" i="1" l="1"/>
  <c r="C122" i="1"/>
  <c r="D45" i="1"/>
  <c r="C45" i="1"/>
  <c r="D126" i="1"/>
  <c r="C126" i="1"/>
  <c r="D96" i="1"/>
  <c r="C96" i="1"/>
  <c r="D90" i="1"/>
  <c r="C90" i="1"/>
  <c r="D72" i="1"/>
  <c r="C72" i="1"/>
  <c r="D54" i="1"/>
  <c r="C54" i="1"/>
  <c r="D41" i="1"/>
  <c r="C41" i="1"/>
  <c r="C28" i="1"/>
  <c r="C130" i="1" l="1"/>
  <c r="C133" i="1" s="1"/>
  <c r="C135" i="1" s="1"/>
  <c r="D130" i="1"/>
  <c r="D133" i="1" s="1"/>
  <c r="D136" i="1" s="1"/>
</calcChain>
</file>

<file path=xl/sharedStrings.xml><?xml version="1.0" encoding="utf-8"?>
<sst xmlns="http://schemas.openxmlformats.org/spreadsheetml/2006/main" count="28604" uniqueCount="482">
  <si>
    <t>SD</t>
  </si>
  <si>
    <t>FD</t>
  </si>
  <si>
    <t>ADDR</t>
  </si>
  <si>
    <t>Год постройки</t>
  </si>
  <si>
    <t>ATTR_65</t>
  </si>
  <si>
    <t>Общая площадь жилых помещений дома, кв.м</t>
  </si>
  <si>
    <t>ATTR_1</t>
  </si>
  <si>
    <t>Количество подъездов</t>
  </si>
  <si>
    <t>ATTR_30</t>
  </si>
  <si>
    <t>Количество этажей</t>
  </si>
  <si>
    <t>ATTR_7</t>
  </si>
  <si>
    <t>Количество квартир</t>
  </si>
  <si>
    <t>ATTR_20</t>
  </si>
  <si>
    <t>Количество проживающих, чел.</t>
  </si>
  <si>
    <t>ATTR_14</t>
  </si>
  <si>
    <t>Количество лифтов</t>
  </si>
  <si>
    <t>ATTR_74</t>
  </si>
  <si>
    <t>Площадь кровли</t>
  </si>
  <si>
    <t>ATTR_19</t>
  </si>
  <si>
    <t>Убираемая площадь (лестн.клетки, коридоры, открытые сходы и площадки), кв.м</t>
  </si>
  <si>
    <t>ATTR_6</t>
  </si>
  <si>
    <t>Площадь дезинфекции и дератизации, кв.м</t>
  </si>
  <si>
    <t>Износ здания %</t>
  </si>
  <si>
    <t>ATTR_50</t>
  </si>
  <si>
    <r>
      <rPr>
        <b/>
        <sz val="9"/>
        <rFont val="Arial Cyr"/>
        <charset val="204"/>
      </rPr>
      <t xml:space="preserve">Планово-нормативный тариф </t>
    </r>
    <r>
      <rPr>
        <sz val="9"/>
        <color theme="1"/>
        <rFont val="Calibri"/>
        <family val="2"/>
        <charset val="204"/>
        <scheme val="minor"/>
      </rPr>
      <t>(</t>
    </r>
    <r>
      <rPr>
        <sz val="9"/>
        <rFont val="Arial Cyr"/>
        <charset val="204"/>
      </rPr>
      <t>ПНТ</t>
    </r>
    <r>
      <rPr>
        <sz val="9"/>
        <color theme="1"/>
        <rFont val="Calibri"/>
        <family val="2"/>
        <charset val="204"/>
        <scheme val="minor"/>
      </rPr>
      <t>), руб./кв.м</t>
    </r>
  </si>
  <si>
    <t>ATTR_417</t>
  </si>
  <si>
    <t>Кол-во месяцев в управлении</t>
  </si>
  <si>
    <t>ATTR_608</t>
  </si>
  <si>
    <r>
      <rPr>
        <b/>
        <sz val="9"/>
        <rFont val="Arial Cyr"/>
        <charset val="204"/>
      </rPr>
      <t>Планируемый годовой доход</t>
    </r>
    <r>
      <rPr>
        <sz val="9"/>
        <rFont val="Arial Cyr"/>
        <charset val="204"/>
      </rPr>
      <t xml:space="preserve"> (ПНР)</t>
    </r>
    <r>
      <rPr>
        <b/>
        <sz val="9"/>
        <rFont val="Arial Cyr"/>
        <charset val="204"/>
      </rPr>
      <t xml:space="preserve"> = "</t>
    </r>
    <r>
      <rPr>
        <sz val="9"/>
        <rFont val="Arial Cyr"/>
        <charset val="204"/>
      </rPr>
      <t>площадь жилых помещений" х "ПНТ" х "12мес.",</t>
    </r>
    <r>
      <rPr>
        <sz val="9"/>
        <color theme="1"/>
        <rFont val="Calibri"/>
        <family val="2"/>
        <charset val="204"/>
        <scheme val="minor"/>
      </rPr>
      <t xml:space="preserve"> руб</t>
    </r>
  </si>
  <si>
    <t>1::1::4095::1</t>
  </si>
  <si>
    <t>Фактически начислено платежей населению, за год, руб.</t>
  </si>
  <si>
    <t>2::3::4095::3</t>
  </si>
  <si>
    <t>Фактически оплачено населением, за год, руб.</t>
  </si>
  <si>
    <t>2::3::4095::6</t>
  </si>
  <si>
    <t>Процент оплаты</t>
  </si>
  <si>
    <t>Материалы на текущ.ремонт и технич.обслуж.жилфонда</t>
  </si>
  <si>
    <t>3::1::4095::3</t>
  </si>
  <si>
    <t>3::1::4095::4</t>
  </si>
  <si>
    <t>Материалы на санитарное содержание жилфонда</t>
  </si>
  <si>
    <t>4::1::4095::3</t>
  </si>
  <si>
    <t>4::1::4095::4</t>
  </si>
  <si>
    <t xml:space="preserve">Зарплата РТР и АДС без начислений </t>
  </si>
  <si>
    <t>в т.ч.                            Рабочие текущего ремонта</t>
  </si>
  <si>
    <t>5::1::4095::3</t>
  </si>
  <si>
    <t>5::1::4095::4</t>
  </si>
  <si>
    <t xml:space="preserve">                                     АДС</t>
  </si>
  <si>
    <t>61::1::4095::3</t>
  </si>
  <si>
    <t>61::1::4095::4</t>
  </si>
  <si>
    <t xml:space="preserve">Зарплата дворников и уборщиц без начислений </t>
  </si>
  <si>
    <t>в т.ч.                             Уборщ.МРП</t>
  </si>
  <si>
    <t>59::1::4095::3</t>
  </si>
  <si>
    <t>59::1::4095::4</t>
  </si>
  <si>
    <t xml:space="preserve">                                      Уборщ.л/кл</t>
  </si>
  <si>
    <t>60::1::4095::3</t>
  </si>
  <si>
    <t>60::1::4095::4</t>
  </si>
  <si>
    <t xml:space="preserve">                                      Дворники</t>
  </si>
  <si>
    <t>58::1::4095::3</t>
  </si>
  <si>
    <t>58::1::4095::4</t>
  </si>
  <si>
    <t>Техническое обслуж.и содержание лифтов (включ.стахован.)</t>
  </si>
  <si>
    <t>в т.ч.   Техническое обслуживание и ремонт лифтов-Подъем</t>
  </si>
  <si>
    <t>49::1::4095::3</t>
  </si>
  <si>
    <t>49::1::4095::4</t>
  </si>
  <si>
    <t xml:space="preserve">            Аварийное обслуживание лифтов-Подъем</t>
  </si>
  <si>
    <t>50::1::4095::3</t>
  </si>
  <si>
    <t>50::1::4095::4</t>
  </si>
  <si>
    <t xml:space="preserve">            Диспетчерское обслуживание лифтов-Подъем</t>
  </si>
  <si>
    <t>51::1::4095::3</t>
  </si>
  <si>
    <t>51::1::4095::4</t>
  </si>
  <si>
    <t xml:space="preserve">            Техническое освидетельствование  лифтов-Русь</t>
  </si>
  <si>
    <t>52::1::4095::3</t>
  </si>
  <si>
    <t>52::1::4095::4</t>
  </si>
  <si>
    <t xml:space="preserve">            Измерение сопротивления петли "фаза-нуль"-Русь</t>
  </si>
  <si>
    <t>53::1::4095::3</t>
  </si>
  <si>
    <t>53::1::4095::4</t>
  </si>
  <si>
    <t xml:space="preserve">            Страхование лифтов</t>
  </si>
  <si>
    <t>54::1::4095::3</t>
  </si>
  <si>
    <t>54::1::4095::4</t>
  </si>
  <si>
    <t>Техническое обслуж.и ремонт внутренних газопроводов</t>
  </si>
  <si>
    <t>8::1::4095::3</t>
  </si>
  <si>
    <t>8::1::4095::4</t>
  </si>
  <si>
    <t>Техническое обслуж. вентканалов и дымоходов</t>
  </si>
  <si>
    <t>в т.ч.       Вентканалы</t>
  </si>
  <si>
    <t>9::1::4095::3</t>
  </si>
  <si>
    <t>9::1::4095::4</t>
  </si>
  <si>
    <t xml:space="preserve">                Дымоходы</t>
  </si>
  <si>
    <t>10::1::4095::3</t>
  </si>
  <si>
    <t>10::1::4095::4</t>
  </si>
  <si>
    <t>Подрядные работы по текущему ремонту</t>
  </si>
  <si>
    <t xml:space="preserve">в т.ч.       Устранение завалов дымоходов и вентканалов </t>
  </si>
  <si>
    <t>11::1::4095::3</t>
  </si>
  <si>
    <t>11::1::4095::4</t>
  </si>
  <si>
    <t xml:space="preserve">                Ремонт отмостки</t>
  </si>
  <si>
    <t xml:space="preserve">                Герметизация швов</t>
  </si>
  <si>
    <t xml:space="preserve">                Ремонт цоколя</t>
  </si>
  <si>
    <t>68::1::4095::3</t>
  </si>
  <si>
    <t>68::1::4095::4</t>
  </si>
  <si>
    <t>Дезинсекционные и дератизационные работы</t>
  </si>
  <si>
    <t>в т.ч.       Дезинсекция</t>
  </si>
  <si>
    <t>12::1::4095::3</t>
  </si>
  <si>
    <t>12::1::4095::4</t>
  </si>
  <si>
    <t xml:space="preserve">                Дератизация</t>
  </si>
  <si>
    <t>13::1::4095::3</t>
  </si>
  <si>
    <t>13::1::4095::4</t>
  </si>
  <si>
    <t>Прочие услуги сторонних организаций по обслуживанию ж/фонда</t>
  </si>
  <si>
    <t>в т.ч.                                     Хим.очищ.вода для заполнения системы</t>
  </si>
  <si>
    <t>14::1::4095::3</t>
  </si>
  <si>
    <t>14::1::4095::4</t>
  </si>
  <si>
    <t xml:space="preserve">                                              Уборка кровель от снега (скалолазы)</t>
  </si>
  <si>
    <t>15::1::4095::3</t>
  </si>
  <si>
    <t>15::1::4095::4</t>
  </si>
  <si>
    <t xml:space="preserve">                                              Ремонт инвентаря и оборудования</t>
  </si>
  <si>
    <t xml:space="preserve">                                              Замеры сопротивления на жилфонде</t>
  </si>
  <si>
    <t>64::1::4095::3</t>
  </si>
  <si>
    <t>64::1::4095::4</t>
  </si>
  <si>
    <t xml:space="preserve">                                              Внеплановые расходы по МКД - прочие</t>
  </si>
  <si>
    <t>70::1::4095::3</t>
  </si>
  <si>
    <t>70::1::4095::4</t>
  </si>
  <si>
    <t>Запирающее устройство</t>
  </si>
  <si>
    <t>67::1::4095::3</t>
  </si>
  <si>
    <t>67::1::4095::4</t>
  </si>
  <si>
    <t>Амортизация производственных фондов</t>
  </si>
  <si>
    <t>16::1::4095::3</t>
  </si>
  <si>
    <t>16::1::4095::4</t>
  </si>
  <si>
    <t>Общехозяйственные расходы - всего, включая з/п АУП и ИТР</t>
  </si>
  <si>
    <t>в т.ч.                    АУП зарплата АУП и ИТР</t>
  </si>
  <si>
    <t>31::1::4095::3</t>
  </si>
  <si>
    <t>31::1::4095::4</t>
  </si>
  <si>
    <t xml:space="preserve">                             АУП зарплата вспомог.персонала</t>
  </si>
  <si>
    <t>32::1::4095::3</t>
  </si>
  <si>
    <t>32::1::4095::4</t>
  </si>
  <si>
    <t xml:space="preserve">                             АУП Коммун.услуги</t>
  </si>
  <si>
    <t>62::1::4095::3</t>
  </si>
  <si>
    <t>62::1::4095::4</t>
  </si>
  <si>
    <t xml:space="preserve">                             АУП ПРОЧИЕ расходы</t>
  </si>
  <si>
    <t>63::1::4095::3</t>
  </si>
  <si>
    <t>63::1::4095::4</t>
  </si>
  <si>
    <t xml:space="preserve">                             АУП внеплановые расходы</t>
  </si>
  <si>
    <t>Транспортные расходы</t>
  </si>
  <si>
    <t>в т.ч.                     Материалы</t>
  </si>
  <si>
    <t>38::1::4095::3</t>
  </si>
  <si>
    <t>38::1::4095::4</t>
  </si>
  <si>
    <t xml:space="preserve">                              ГСМ</t>
  </si>
  <si>
    <t>34::1::4095::3</t>
  </si>
  <si>
    <t>34::1::4095::4</t>
  </si>
  <si>
    <t xml:space="preserve">                              Ремонт</t>
  </si>
  <si>
    <t>35::1::4095::3</t>
  </si>
  <si>
    <t>35::1::4095::4</t>
  </si>
  <si>
    <t xml:space="preserve">                              Госпошлина</t>
  </si>
  <si>
    <t>40::1::4095::3</t>
  </si>
  <si>
    <t>40::1::4095::4</t>
  </si>
  <si>
    <t xml:space="preserve">                              Диагностика</t>
  </si>
  <si>
    <t>41::1::4095::3</t>
  </si>
  <si>
    <t>41::1::4095::4</t>
  </si>
  <si>
    <t xml:space="preserve">                              Шиномонтаж</t>
  </si>
  <si>
    <t>37::1::4095::3</t>
  </si>
  <si>
    <t>37::1::4095::4</t>
  </si>
  <si>
    <t xml:space="preserve">                              Техосмотр</t>
  </si>
  <si>
    <t>39::1::4095::3</t>
  </si>
  <si>
    <t>39::1::4095::4</t>
  </si>
  <si>
    <t xml:space="preserve">                              Мойка а/машин</t>
  </si>
  <si>
    <t>36::1::4095::3</t>
  </si>
  <si>
    <t>36::1::4095::4</t>
  </si>
  <si>
    <t xml:space="preserve">                              Внеплановые расх.по сод.трансп.</t>
  </si>
  <si>
    <t>71::1::4095::3</t>
  </si>
  <si>
    <t>71::1::4095::4</t>
  </si>
  <si>
    <t>Прочие прямые расходы</t>
  </si>
  <si>
    <t>43::1::4095::3</t>
  </si>
  <si>
    <t>43::1::4095::4</t>
  </si>
  <si>
    <t>73::1::4095::3</t>
  </si>
  <si>
    <t>73::1::4095::4</t>
  </si>
  <si>
    <t>44::1::4095::3</t>
  </si>
  <si>
    <t>44::1::4095::4</t>
  </si>
  <si>
    <t>42::1::4095::3</t>
  </si>
  <si>
    <t>42::1::4095::4</t>
  </si>
  <si>
    <t>76::1::4095::3</t>
  </si>
  <si>
    <t>76::1::4095::4</t>
  </si>
  <si>
    <t>74::1::4095::3</t>
  </si>
  <si>
    <t>74::1::4095::4</t>
  </si>
  <si>
    <t>66::1::4095::3</t>
  </si>
  <si>
    <t>66::1::4095::4</t>
  </si>
  <si>
    <t>65::1::4095::3</t>
  </si>
  <si>
    <t>65::1::4095::4</t>
  </si>
  <si>
    <t>75::1::4095::3</t>
  </si>
  <si>
    <t>75::1::4095::4</t>
  </si>
  <si>
    <t>45::1::4095::3</t>
  </si>
  <si>
    <t>45::1::4095::4</t>
  </si>
  <si>
    <t>Услуги МУП "ИРЦ ЖКХ"</t>
  </si>
  <si>
    <t>46::1::4095::3</t>
  </si>
  <si>
    <t>46::1::4095::4</t>
  </si>
  <si>
    <t>Налоги и сборы, включаемые в себестоимость</t>
  </si>
  <si>
    <t>в т.ч.       Налоги с влад а/трансп.</t>
  </si>
  <si>
    <t>47::1::4095::3</t>
  </si>
  <si>
    <t>47::1::4095::4</t>
  </si>
  <si>
    <t xml:space="preserve">                Земельный налог</t>
  </si>
  <si>
    <t>48::1::4095::3</t>
  </si>
  <si>
    <t>48::1::4095::4</t>
  </si>
  <si>
    <t>Рентабельность</t>
  </si>
  <si>
    <t>ВСЕГО РАСХОДОВ</t>
  </si>
  <si>
    <t>Отчисления в фонды (ЕСН 30,2 %)</t>
  </si>
  <si>
    <t>55::256::4095::3</t>
  </si>
  <si>
    <t>55::256::4095::4</t>
  </si>
  <si>
    <t>НДС %</t>
  </si>
  <si>
    <t>56::1026::4095::3</t>
  </si>
  <si>
    <t>56::1026::4095::4</t>
  </si>
  <si>
    <t>ВСЕГО РАСХОДОВ С НАЛОГАМИ</t>
  </si>
  <si>
    <t>Убытки, прибыль по смете на год = "ПНР" - "плановые затраты по смете",руб.</t>
  </si>
  <si>
    <t>Финансовый результат за соответствующий период ="оплачено населением" - "фактические затраты по смете",руб.</t>
  </si>
  <si>
    <t>Финансовый результат за предыдущий год,руб.</t>
  </si>
  <si>
    <t>ATTR_619</t>
  </si>
  <si>
    <t>справочно* сальдо муп ирц на нач.года</t>
  </si>
  <si>
    <t>ATTR_204</t>
  </si>
  <si>
    <t>C:\Users\Игорь\AppData\Local\Temp\tmpA00C.tmp</t>
  </si>
  <si>
    <t>период</t>
  </si>
  <si>
    <t>Адрес:</t>
  </si>
  <si>
    <t>Характеристики дома:</t>
  </si>
  <si>
    <t xml:space="preserve">Статья расходов </t>
  </si>
  <si>
    <t>Плановые затраты на год (руб.)</t>
  </si>
  <si>
    <t>Фактические затраты с учетом налогов (руб.)</t>
  </si>
  <si>
    <t xml:space="preserve">                              Внеплановые расходы по сод.трансп.</t>
  </si>
  <si>
    <t xml:space="preserve">      в т.ч.   подготовка кадров, обучение</t>
  </si>
  <si>
    <t xml:space="preserve">                  бти</t>
  </si>
  <si>
    <t xml:space="preserve">                  охрана труда (спецодежда)</t>
  </si>
  <si>
    <t xml:space="preserve">                  страхование отв.влад.а/тр.средств (ОСАГО)</t>
  </si>
  <si>
    <t xml:space="preserve">                  лицензия (сертификация)</t>
  </si>
  <si>
    <t xml:space="preserve">                  услуги по подбору персонала</t>
  </si>
  <si>
    <t xml:space="preserve">                  экспертиза по жалобам,консультац.,усл.по закупкам</t>
  </si>
  <si>
    <t xml:space="preserve">                  экологический паспорт</t>
  </si>
  <si>
    <t xml:space="preserve">                  сбор, хранение и утилизация ртутьсодержащих ламп</t>
  </si>
  <si>
    <t xml:space="preserve">            Диагностика лифтов -Русь</t>
  </si>
  <si>
    <t>77::1::4095::3</t>
  </si>
  <si>
    <t>77::1::4095::4</t>
  </si>
  <si>
    <t xml:space="preserve">           диагностика русь</t>
  </si>
  <si>
    <t xml:space="preserve">                Ремонт конструктивных элементов зданий</t>
  </si>
  <si>
    <t xml:space="preserve">                Ремонт внутридомовых инженерных коммуникаций</t>
  </si>
  <si>
    <t>78::1::4095::3</t>
  </si>
  <si>
    <t>79::1::4095::3</t>
  </si>
  <si>
    <t>78::1::4095::4</t>
  </si>
  <si>
    <t>79::1::4095::4</t>
  </si>
  <si>
    <t xml:space="preserve">            Аварийное обслуживание лифтов-МУП "Лифтремонт"</t>
  </si>
  <si>
    <t xml:space="preserve">            Диспетчерское обслуживание лифтов-МУП "Лифтремонт"</t>
  </si>
  <si>
    <t>в т.ч.   Техническое обслуживан.и ремонт лифтов-МУП "Лифтремонт"</t>
  </si>
  <si>
    <t>МУЖРП-9    Расшифровка затрат по статьям сметы</t>
  </si>
  <si>
    <t xml:space="preserve">                Прочие подрядные работы по текущ.ремонту(внеплана)</t>
  </si>
  <si>
    <t xml:space="preserve">Ремонт вентиляционных систем </t>
  </si>
  <si>
    <t>Ремонт лифтов(вандальные действия)</t>
  </si>
  <si>
    <t xml:space="preserve"> Реклама</t>
  </si>
  <si>
    <t>Энергетич.обследов.ЖД</t>
  </si>
  <si>
    <t xml:space="preserve">                  реклама</t>
  </si>
  <si>
    <t xml:space="preserve">                  энергетич.обследов.ЖД</t>
  </si>
  <si>
    <t xml:space="preserve">                Ремонт вентиляционных систем </t>
  </si>
  <si>
    <t xml:space="preserve">                Ремонт лифтов(вандальные действия)</t>
  </si>
  <si>
    <t>80::1::4095::3</t>
  </si>
  <si>
    <t>80::1::4095::4</t>
  </si>
  <si>
    <t>81::1::4095::3</t>
  </si>
  <si>
    <t>81::1::4095::4</t>
  </si>
  <si>
    <t>82::1::4095::3</t>
  </si>
  <si>
    <t>82::1::4095::4</t>
  </si>
  <si>
    <t>83::1::4095::3</t>
  </si>
  <si>
    <t>83::1::4095::4</t>
  </si>
  <si>
    <t>84::1::4095::3</t>
  </si>
  <si>
    <t>84::1::4095::4</t>
  </si>
  <si>
    <t>85::1::4095::3</t>
  </si>
  <si>
    <t>85::1::4095::4</t>
  </si>
  <si>
    <t>88::1::4095::3</t>
  </si>
  <si>
    <t>88::1::4095::4</t>
  </si>
  <si>
    <t xml:space="preserve">                  прочие прямые внеплановые расходы</t>
  </si>
  <si>
    <t xml:space="preserve">                             Комплексная уборка придомовой тер. и подъездов</t>
  </si>
  <si>
    <t xml:space="preserve">                             Замеры сопротивления на жилфонде</t>
  </si>
  <si>
    <t xml:space="preserve">                             Внеплановые услуги сторонних организ.</t>
  </si>
  <si>
    <t xml:space="preserve">                             Ремонт инвентаря и оборудования</t>
  </si>
  <si>
    <t xml:space="preserve">                             Уборка кровель от снега (скалолазы)</t>
  </si>
  <si>
    <t>86::1::4095::3</t>
  </si>
  <si>
    <t>86::1::4095::4</t>
  </si>
  <si>
    <t>87::1::4095::3</t>
  </si>
  <si>
    <t>87::1::4095::4</t>
  </si>
  <si>
    <t>Количество лифтов в доме</t>
  </si>
  <si>
    <t>тариф ТО 1-е полугодие</t>
  </si>
  <si>
    <t>кол-во м-цев в управлении в 1-ом полугодии</t>
  </si>
  <si>
    <t>тариф ТО 2-е полугодие</t>
  </si>
  <si>
    <t>кол-во м-цев в управлении во 2-ом полугодии</t>
  </si>
  <si>
    <t>Тариф ТО 1-е полугодие</t>
  </si>
  <si>
    <t>Кол-во м-цев в управлении в 1-ом полугодии</t>
  </si>
  <si>
    <t>Тариф ТО 2-е полугодие</t>
  </si>
  <si>
    <t>Кол-во м-цев в управлении во 2-ом полугодии</t>
  </si>
  <si>
    <t>ATTR_326</t>
  </si>
  <si>
    <t>ATTR_478</t>
  </si>
  <si>
    <t>ATTR_327</t>
  </si>
  <si>
    <t>ATTR_479</t>
  </si>
  <si>
    <t xml:space="preserve">                Ремонт подъездов</t>
  </si>
  <si>
    <t>89::1::4095::3</t>
  </si>
  <si>
    <t>89::1::4095::4</t>
  </si>
  <si>
    <t>90::1::4095::3</t>
  </si>
  <si>
    <t>90::1::4095::4</t>
  </si>
  <si>
    <t xml:space="preserve">                  проведение СОУТ</t>
  </si>
  <si>
    <t>91::1::4095::3</t>
  </si>
  <si>
    <t>91::1::4095::4</t>
  </si>
  <si>
    <t>ATTR_55</t>
  </si>
  <si>
    <t xml:space="preserve">      Прочие подрядные работы по текущ.ремонту(внеплана)</t>
  </si>
  <si>
    <t xml:space="preserve">                Ремонт кровли</t>
  </si>
  <si>
    <t xml:space="preserve">                Ремонт козырьк.балк.</t>
  </si>
  <si>
    <t xml:space="preserve">                Ремонт балконов</t>
  </si>
  <si>
    <t>92::1::4095::3</t>
  </si>
  <si>
    <t>92::1::4095::4</t>
  </si>
  <si>
    <t>93::1::4095::3</t>
  </si>
  <si>
    <t>94::1::4095::3</t>
  </si>
  <si>
    <t>93::1::4095::4</t>
  </si>
  <si>
    <t>94::1::4095::4</t>
  </si>
  <si>
    <t>Услуги МУП "ИРЦ ЖКХ",МосОблЕирц</t>
  </si>
  <si>
    <t>Услуги МФЦ</t>
  </si>
  <si>
    <t>Услуги МФЦ работа с должниками</t>
  </si>
  <si>
    <t>ЕИРЦ</t>
  </si>
  <si>
    <t xml:space="preserve">                             Техдиагностика ВКГО</t>
  </si>
  <si>
    <t xml:space="preserve">                 Налог на экологию</t>
  </si>
  <si>
    <t>95::1::4095::3</t>
  </si>
  <si>
    <t>95::1::4095::4</t>
  </si>
  <si>
    <t>96::1::4095::3</t>
  </si>
  <si>
    <t>96::1::4095::4</t>
  </si>
  <si>
    <t>97::1::4095::3</t>
  </si>
  <si>
    <t>97::1::4095::4</t>
  </si>
  <si>
    <t>РТР ИНЖ</t>
  </si>
  <si>
    <t>98::1::4095::3</t>
  </si>
  <si>
    <t>98::1::4095::4</t>
  </si>
  <si>
    <t>в т.ч.                            Рабочие текущего ремонта ОСР</t>
  </si>
  <si>
    <t xml:space="preserve">                  лизинг</t>
  </si>
  <si>
    <t>лизинг</t>
  </si>
  <si>
    <t>ТО ДПУ</t>
  </si>
  <si>
    <t xml:space="preserve">                             ТО ДПУ</t>
  </si>
  <si>
    <t>111::1::4095::3</t>
  </si>
  <si>
    <t>111::1::4095::4</t>
  </si>
  <si>
    <t>110::1::4095::3</t>
  </si>
  <si>
    <t>110::1::4095::4</t>
  </si>
  <si>
    <t>112::1::4095::3</t>
  </si>
  <si>
    <t>112::1::4095::4</t>
  </si>
  <si>
    <t xml:space="preserve">                             ТО пожарн.сигнализации</t>
  </si>
  <si>
    <t>Благоустройство</t>
  </si>
  <si>
    <t>Ямочный ремонт</t>
  </si>
  <si>
    <t>Ремонт контейнерных площ.</t>
  </si>
  <si>
    <t>113::1::4095::3</t>
  </si>
  <si>
    <t>113::1::4095::4</t>
  </si>
  <si>
    <t>114::1::4095::3</t>
  </si>
  <si>
    <t>114::1::4095::4</t>
  </si>
  <si>
    <t xml:space="preserve">                 авансовая зарпл.персонала - резерв отпусков (з/п + есн)</t>
  </si>
  <si>
    <t xml:space="preserve">                 прочие прямые внеплановые расходы</t>
  </si>
  <si>
    <t>115::1::4095::3</t>
  </si>
  <si>
    <t>115::1::4095::4</t>
  </si>
  <si>
    <t xml:space="preserve">                                     Рабочие текущего ремонта ИНЖ.</t>
  </si>
  <si>
    <t>в т.ч.                    Хим.очищ.вода для заполнения системы</t>
  </si>
  <si>
    <t>Диагностика  газового оборудов. ВДКГО - 1 раз в 5 лет (квартиры)</t>
  </si>
  <si>
    <r>
      <rPr>
        <b/>
        <sz val="9"/>
        <rFont val="Arial Cyr"/>
        <charset val="204"/>
      </rPr>
      <t>Планируемый годовой доход</t>
    </r>
    <r>
      <rPr>
        <sz val="9"/>
        <rFont val="Arial Cyr"/>
        <charset val="204"/>
      </rPr>
      <t xml:space="preserve"> (ПНР)</t>
    </r>
    <r>
      <rPr>
        <b/>
        <sz val="9"/>
        <rFont val="Arial Cyr"/>
        <charset val="204"/>
      </rPr>
      <t xml:space="preserve"> = "</t>
    </r>
    <r>
      <rPr>
        <sz val="9"/>
        <rFont val="Arial Cyr"/>
        <charset val="204"/>
      </rPr>
      <t>площадь жилых и нежилых помещений" х "ПНТ" х "12мес.",</t>
    </r>
    <r>
      <rPr>
        <sz val="9"/>
        <color theme="1"/>
        <rFont val="Calibri"/>
        <family val="2"/>
        <charset val="204"/>
        <scheme val="minor"/>
      </rPr>
      <t xml:space="preserve"> руб</t>
    </r>
  </si>
  <si>
    <t>Техобслужив.домовых сетей ВДГО - 1 раз в год (домовые вводы)</t>
  </si>
  <si>
    <t xml:space="preserve">                 резерв отпусков (з/п + есн)</t>
  </si>
  <si>
    <t>Прочие</t>
  </si>
  <si>
    <t>ремонт головков</t>
  </si>
  <si>
    <t xml:space="preserve">                Ремонт оголовков</t>
  </si>
  <si>
    <t xml:space="preserve">                             Кронирование деревьев</t>
  </si>
  <si>
    <t xml:space="preserve">                             Услуги видеонаблюдения</t>
  </si>
  <si>
    <t>116::1::4095::3</t>
  </si>
  <si>
    <t>116::1::4095::4</t>
  </si>
  <si>
    <t>117::1::4095::3</t>
  </si>
  <si>
    <t>117::1::4095::4</t>
  </si>
  <si>
    <t>118::1::4095::3</t>
  </si>
  <si>
    <t>118::1::4095::4</t>
  </si>
  <si>
    <t>119::1::4095::3</t>
  </si>
  <si>
    <t>119::1::4095::4</t>
  </si>
  <si>
    <t xml:space="preserve">                             Вывоз снега</t>
  </si>
  <si>
    <t>вывоз снега</t>
  </si>
  <si>
    <t>120::1::4095::3</t>
  </si>
  <si>
    <t>120::1::4095::4</t>
  </si>
  <si>
    <t>01.01.2021</t>
  </si>
  <si>
    <t>Б.Серпуховская дом 156</t>
  </si>
  <si>
    <t>31.12.2021</t>
  </si>
  <si>
    <t>47,2</t>
  </si>
  <si>
    <t>17,21</t>
  </si>
  <si>
    <t>16,9</t>
  </si>
  <si>
    <t>17,53</t>
  </si>
  <si>
    <t>Багратиона дом 14</t>
  </si>
  <si>
    <t>55,2</t>
  </si>
  <si>
    <t>Багратиона дом 15</t>
  </si>
  <si>
    <t>38,4</t>
  </si>
  <si>
    <t>29,03</t>
  </si>
  <si>
    <t>28,5</t>
  </si>
  <si>
    <t>29,57</t>
  </si>
  <si>
    <t>Багратиона дом 16</t>
  </si>
  <si>
    <t>Багратиона дом 16А</t>
  </si>
  <si>
    <t>49,6</t>
  </si>
  <si>
    <t>Багратиона дом 24</t>
  </si>
  <si>
    <t>43,2</t>
  </si>
  <si>
    <t>Багратиона дом 28</t>
  </si>
  <si>
    <t>48,8</t>
  </si>
  <si>
    <t>28,69</t>
  </si>
  <si>
    <t>28,17</t>
  </si>
  <si>
    <t>29,21</t>
  </si>
  <si>
    <t>Бородинская дом 15</t>
  </si>
  <si>
    <t>Бородинская дом 15А</t>
  </si>
  <si>
    <t>Бородинская дом 17</t>
  </si>
  <si>
    <t>Бородинская дом 17А</t>
  </si>
  <si>
    <t>42,4</t>
  </si>
  <si>
    <t>Бородинская дом 18</t>
  </si>
  <si>
    <t>41,6</t>
  </si>
  <si>
    <t>Бородинская дом 19</t>
  </si>
  <si>
    <t>46,4</t>
  </si>
  <si>
    <t>Бородинская дом 21</t>
  </si>
  <si>
    <t>Бородинская дом 22</t>
  </si>
  <si>
    <t>36,8</t>
  </si>
  <si>
    <t>34,34</t>
  </si>
  <si>
    <t>33,8</t>
  </si>
  <si>
    <t>34,89</t>
  </si>
  <si>
    <t>Бородинская дом 23</t>
  </si>
  <si>
    <t>45,6</t>
  </si>
  <si>
    <t>Давыдова дом 14 корп. 1</t>
  </si>
  <si>
    <t>28,8</t>
  </si>
  <si>
    <t>36,29</t>
  </si>
  <si>
    <t>35,78</t>
  </si>
  <si>
    <t>36,79</t>
  </si>
  <si>
    <t>Давыдова дом 14 корп. 2</t>
  </si>
  <si>
    <t>Дорохова дом 17</t>
  </si>
  <si>
    <t>52,8</t>
  </si>
  <si>
    <t>Курчатова дом 3</t>
  </si>
  <si>
    <t>14,4</t>
  </si>
  <si>
    <t>35,07</t>
  </si>
  <si>
    <t>Курчатова дом 11/12</t>
  </si>
  <si>
    <t>Курчатова дом 15</t>
  </si>
  <si>
    <t>Курчатова дом 17/5</t>
  </si>
  <si>
    <t>Курчатова дом 19</t>
  </si>
  <si>
    <t>24,8</t>
  </si>
  <si>
    <t>Курчатова дом 61</t>
  </si>
  <si>
    <t>31,2</t>
  </si>
  <si>
    <t>Курчатова дом 61А</t>
  </si>
  <si>
    <t>27,2</t>
  </si>
  <si>
    <t>Курчатова дом 61Б</t>
  </si>
  <si>
    <t>20,8</t>
  </si>
  <si>
    <t>Сосновая дом 1</t>
  </si>
  <si>
    <t>21,6</t>
  </si>
  <si>
    <t>34,6</t>
  </si>
  <si>
    <t>34,07</t>
  </si>
  <si>
    <t>35,14</t>
  </si>
  <si>
    <t>Сосновая дом 2 корп. 1</t>
  </si>
  <si>
    <t>17,6</t>
  </si>
  <si>
    <t>Сосновая дом 2 корп. 2</t>
  </si>
  <si>
    <t>Сосновая дом 2 корп. 3</t>
  </si>
  <si>
    <t>Сосновая дом 4</t>
  </si>
  <si>
    <t>Сосновая дом 8</t>
  </si>
  <si>
    <t>Сосновая дом 8А</t>
  </si>
  <si>
    <t>34,4</t>
  </si>
  <si>
    <t>Сосновая дом 10</t>
  </si>
  <si>
    <t>Сосновая дом 10А</t>
  </si>
  <si>
    <t>Сосновая дом 10Б</t>
  </si>
  <si>
    <t>Сосновая дом 12</t>
  </si>
  <si>
    <t>33,6</t>
  </si>
  <si>
    <t>Циолковского дом 1</t>
  </si>
  <si>
    <t>36,03</t>
  </si>
  <si>
    <t>35,51</t>
  </si>
  <si>
    <t>36,54</t>
  </si>
  <si>
    <t>Циолковского дом 1/22</t>
  </si>
  <si>
    <t>50,4</t>
  </si>
  <si>
    <t>Циолковского дом 3</t>
  </si>
  <si>
    <t>Циолковского дом 5</t>
  </si>
  <si>
    <t>Циолковского дом 7/11</t>
  </si>
  <si>
    <t>Циолковского дом 9/16</t>
  </si>
  <si>
    <t>Циолковского дом 10/6</t>
  </si>
  <si>
    <t>29,6</t>
  </si>
  <si>
    <t>Циолковского дом 11</t>
  </si>
  <si>
    <t>Циолковского дом 11А</t>
  </si>
  <si>
    <t>Циолковского дом 12/20</t>
  </si>
  <si>
    <t>59,2</t>
  </si>
  <si>
    <t>Циолковского дом 13</t>
  </si>
  <si>
    <t>44,8</t>
  </si>
  <si>
    <t>Циолковского дом 13А</t>
  </si>
  <si>
    <t>Циолковского дом 13Б</t>
  </si>
  <si>
    <t>Циолковского дом 13В</t>
  </si>
  <si>
    <t>Циолковского дом 14</t>
  </si>
  <si>
    <t>Циолковского дом 15</t>
  </si>
  <si>
    <t>40,8</t>
  </si>
  <si>
    <t>Циолковского дом 15А</t>
  </si>
  <si>
    <t>Циолковского дом 15Б</t>
  </si>
  <si>
    <t>Циолковского дом 16</t>
  </si>
  <si>
    <t>Циолковского дом 17</t>
  </si>
  <si>
    <t>37,6</t>
  </si>
  <si>
    <t>Циолковского дом 17Б</t>
  </si>
  <si>
    <t>Циолковского дом 18/9</t>
  </si>
  <si>
    <t>Циолковского дом 26</t>
  </si>
  <si>
    <t>54,4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</si>
</sst>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</font>
    <font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5" tint="-0.249977111117893"/>
      <name val="Calibri"/>
      <family val="2"/>
      <charset val="204"/>
      <scheme val="minor"/>
    </font>
    <font>
      <i/>
      <sz val="8"/>
      <color theme="0" tint="-0.149998474074526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i/>
      <sz val="9"/>
      <color theme="0" tint="-0.14999847407452621"/>
      <name val="Calibri"/>
      <family val="2"/>
      <charset val="204"/>
      <scheme val="minor"/>
    </font>
    <font>
      <b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</cellStyleXfs>
  <cellXfs count="102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2" borderId="0" xfId="0" applyFill="1"/>
    <xf numFmtId="0" fontId="4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right" vertical="center"/>
    </xf>
    <xf numFmtId="0" fontId="0" fillId="0" borderId="0" xfId="0" applyBorder="1"/>
    <xf numFmtId="0" fontId="5" fillId="0" borderId="1" xfId="2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165" fontId="17" fillId="0" borderId="0" xfId="2" applyNumberFormat="1" applyFon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" fillId="0" borderId="0" xfId="0" applyFont="1"/>
    <xf numFmtId="0" fontId="4" fillId="0" borderId="2" xfId="0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0" fontId="1" fillId="0" borderId="0" xfId="0" applyFont="1"/>
    <xf numFmtId="4" fontId="22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right" vertical="center"/>
    </xf>
    <xf numFmtId="4" fontId="20" fillId="3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2" fontId="1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" fontId="19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/>
    </xf>
    <xf numFmtId="0" fontId="12" fillId="0" borderId="3" xfId="2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0" xfId="0" applyAlignment="1"/>
    <xf numFmtId="0" fontId="5" fillId="4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13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2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369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1962</v>
      </c>
      <c r="D8" s="35"/>
    </row>
    <row r="9" spans="2:4" x14ac:dyDescent="0.25">
      <c r="B9" s="65" t="s">
        <v>5</v>
      </c>
      <c r="C9" s="66">
        <v>117.2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</v>
      </c>
      <c r="D11" s="35"/>
    </row>
    <row r="12" spans="2:4" x14ac:dyDescent="0.25">
      <c r="B12" s="65" t="s">
        <v>11</v>
      </c>
      <c r="C12" s="67">
        <v>2</v>
      </c>
      <c r="D12" s="35"/>
    </row>
    <row r="13" spans="2:4" x14ac:dyDescent="0.25">
      <c r="B13" s="65" t="s">
        <v>13</v>
      </c>
      <c r="C13" s="68">
        <v>2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68</v>
      </c>
      <c r="D15" s="35"/>
    </row>
    <row r="16" spans="2:4" ht="24" x14ac:dyDescent="0.25">
      <c r="B16" s="69" t="s">
        <v>19</v>
      </c>
      <c r="C16" s="38">
        <v>0</v>
      </c>
      <c r="D16" s="35"/>
    </row>
    <row r="17" spans="2:4" x14ac:dyDescent="0.25">
      <c r="B17" s="70" t="s">
        <v>21</v>
      </c>
      <c r="C17" s="38">
        <v>0</v>
      </c>
      <c r="D17" s="35"/>
    </row>
    <row r="18" spans="2:4" x14ac:dyDescent="0.25">
      <c r="B18" s="70" t="s">
        <v>22</v>
      </c>
      <c r="C18" s="71" t="s">
        <v>371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24211.175999999999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24211.200000000001</v>
      </c>
      <c r="D26" s="41"/>
    </row>
    <row r="27" spans="2:4" x14ac:dyDescent="0.25">
      <c r="B27" s="74" t="s">
        <v>32</v>
      </c>
      <c r="C27" s="76">
        <v>27803.03</v>
      </c>
      <c r="D27" s="41"/>
    </row>
    <row r="28" spans="2:4" ht="12.75" customHeight="1" x14ac:dyDescent="0.25">
      <c r="B28" s="77" t="s">
        <v>34</v>
      </c>
      <c r="C28" s="78">
        <f>C27/C26%</f>
        <v>114.83540675389902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1206.9000000000001</v>
      </c>
      <c r="D31" s="81">
        <v>2049.9083333333301</v>
      </c>
    </row>
    <row r="32" spans="2:4" x14ac:dyDescent="0.25">
      <c r="B32" s="8" t="s">
        <v>38</v>
      </c>
      <c r="C32" s="81">
        <v>156.5</v>
      </c>
      <c r="D32" s="81">
        <v>209.77500000000001</v>
      </c>
    </row>
    <row r="33" spans="2:4" x14ac:dyDescent="0.25">
      <c r="B33" s="8" t="s">
        <v>334</v>
      </c>
      <c r="C33" s="81">
        <f>C34+C35+C36</f>
        <v>71.133333333333411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49.491666666666703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21.641666666666701</v>
      </c>
      <c r="D36" s="58">
        <v>0</v>
      </c>
    </row>
    <row r="37" spans="2:4" collapsed="1" x14ac:dyDescent="0.25">
      <c r="B37" s="9" t="s">
        <v>41</v>
      </c>
      <c r="C37" s="56">
        <f>C38+C40+C39</f>
        <v>8521.1149513568835</v>
      </c>
      <c r="D37" s="82">
        <f>D38+D40+D39</f>
        <v>8355.7958898729503</v>
      </c>
    </row>
    <row r="38" spans="2:4" hidden="1" outlineLevel="1" x14ac:dyDescent="0.25">
      <c r="B38" s="10" t="s">
        <v>322</v>
      </c>
      <c r="C38" s="58">
        <v>5817.5243215565797</v>
      </c>
      <c r="D38" s="58">
        <v>4824.8990658679504</v>
      </c>
    </row>
    <row r="39" spans="2:4" hidden="1" outlineLevel="1" x14ac:dyDescent="0.25">
      <c r="B39" s="10" t="s">
        <v>345</v>
      </c>
      <c r="C39" s="58">
        <v>909.90783410138295</v>
      </c>
      <c r="D39" s="58">
        <v>1098.1697290269201</v>
      </c>
    </row>
    <row r="40" spans="2:4" hidden="1" outlineLevel="1" x14ac:dyDescent="0.25">
      <c r="B40" s="10" t="s">
        <v>45</v>
      </c>
      <c r="C40" s="58">
        <v>1793.68279569892</v>
      </c>
      <c r="D40" s="58">
        <v>2432.72709497808</v>
      </c>
    </row>
    <row r="41" spans="2:4" collapsed="1" x14ac:dyDescent="0.25">
      <c r="B41" s="9" t="s">
        <v>48</v>
      </c>
      <c r="C41" s="81">
        <f>C42+C43+C44</f>
        <v>53377.745775729702</v>
      </c>
      <c r="D41" s="83">
        <f>D42+D43+D44</f>
        <v>3265.93496568816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0</v>
      </c>
      <c r="D43" s="84">
        <v>0</v>
      </c>
    </row>
    <row r="44" spans="2:4" hidden="1" outlineLevel="1" x14ac:dyDescent="0.25">
      <c r="B44" s="10" t="s">
        <v>55</v>
      </c>
      <c r="C44" s="84">
        <v>53377.745775729702</v>
      </c>
      <c r="D44" s="84">
        <v>3265.93496568816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139.5</v>
      </c>
      <c r="D53" s="81">
        <v>0</v>
      </c>
    </row>
    <row r="54" spans="2:5" x14ac:dyDescent="0.25">
      <c r="B54" s="12" t="s">
        <v>80</v>
      </c>
      <c r="C54" s="81">
        <f>C55+C56</f>
        <v>176.5</v>
      </c>
      <c r="D54" s="83">
        <f>D55+D56</f>
        <v>284.01666666666631</v>
      </c>
      <c r="E54" s="43"/>
    </row>
    <row r="55" spans="2:5" hidden="1" outlineLevel="1" x14ac:dyDescent="0.25">
      <c r="B55" s="13" t="s">
        <v>81</v>
      </c>
      <c r="C55" s="58">
        <v>31.2</v>
      </c>
      <c r="D55" s="58">
        <v>64.483333333333306</v>
      </c>
      <c r="E55" s="43"/>
    </row>
    <row r="56" spans="2:5" hidden="1" outlineLevel="1" x14ac:dyDescent="0.25">
      <c r="B56" s="13" t="s">
        <v>84</v>
      </c>
      <c r="C56" s="58">
        <v>145.30000000000001</v>
      </c>
      <c r="D56" s="58">
        <v>219.53333333333299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2549.8250000000035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79.599999999999994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663.4</v>
      </c>
      <c r="D60" s="58">
        <v>0</v>
      </c>
    </row>
    <row r="61" spans="2:5" hidden="1" outlineLevel="1" x14ac:dyDescent="0.25">
      <c r="B61" s="13" t="s">
        <v>92</v>
      </c>
      <c r="C61" s="58">
        <v>283.61666666666702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4.1666666666666699E-2</v>
      </c>
      <c r="D63" s="58">
        <v>0</v>
      </c>
    </row>
    <row r="64" spans="2:5" hidden="1" outlineLevel="1" x14ac:dyDescent="0.25">
      <c r="B64" s="13" t="s">
        <v>233</v>
      </c>
      <c r="C64" s="60">
        <v>4.1666666666666699E-2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1523.0416666666699</v>
      </c>
      <c r="D67" s="58">
        <v>0</v>
      </c>
    </row>
    <row r="68" spans="1:5" hidden="1" outlineLevel="1" x14ac:dyDescent="0.25">
      <c r="B68" s="13" t="s">
        <v>299</v>
      </c>
      <c r="C68" s="60">
        <v>4.1666666666666699E-2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4.1666666666666699E-2</v>
      </c>
      <c r="D71" s="58">
        <v>0</v>
      </c>
    </row>
    <row r="72" spans="1:5" collapsed="1" x14ac:dyDescent="0.25">
      <c r="B72" s="12" t="s">
        <v>96</v>
      </c>
      <c r="C72" s="85">
        <f>C73+C74</f>
        <v>0</v>
      </c>
      <c r="D72" s="83">
        <f>D73+D74</f>
        <v>0</v>
      </c>
      <c r="E72" s="43"/>
    </row>
    <row r="73" spans="1:5" hidden="1" outlineLevel="1" x14ac:dyDescent="0.25">
      <c r="B73" s="13" t="s">
        <v>97</v>
      </c>
      <c r="C73" s="60">
        <v>0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0</v>
      </c>
      <c r="D74" s="58">
        <v>0</v>
      </c>
    </row>
    <row r="75" spans="1:5" collapsed="1" x14ac:dyDescent="0.25">
      <c r="B75" s="9" t="s">
        <v>103</v>
      </c>
      <c r="C75" s="86">
        <f>C76+C77+C78+C79+C87+C80+C81+C82+C83+C84+C85+C86</f>
        <v>832.18333333333283</v>
      </c>
      <c r="D75" s="81">
        <f>D76+D77+D78+D79+D87+D80+D81+D82+D83+D84+D85+D86</f>
        <v>52864.341666666696</v>
      </c>
    </row>
    <row r="76" spans="1:5" hidden="1" outlineLevel="1" x14ac:dyDescent="0.25">
      <c r="B76" s="10" t="s">
        <v>346</v>
      </c>
      <c r="C76" s="58">
        <v>1.9</v>
      </c>
      <c r="D76" s="58">
        <v>2.0083333333333302</v>
      </c>
    </row>
    <row r="77" spans="1:5" hidden="1" outlineLevel="1" x14ac:dyDescent="0.25">
      <c r="B77" s="16" t="s">
        <v>270</v>
      </c>
      <c r="C77" s="87">
        <v>363.00833333333298</v>
      </c>
      <c r="D77" s="58">
        <v>0</v>
      </c>
    </row>
    <row r="78" spans="1:5" hidden="1" outlineLevel="1" x14ac:dyDescent="0.25">
      <c r="B78" s="10" t="s">
        <v>269</v>
      </c>
      <c r="C78" s="58">
        <v>8.5</v>
      </c>
      <c r="D78" s="59">
        <v>106.716666666667</v>
      </c>
    </row>
    <row r="79" spans="1:5" hidden="1" outlineLevel="1" x14ac:dyDescent="0.25">
      <c r="B79" s="10" t="s">
        <v>267</v>
      </c>
      <c r="C79" s="58">
        <v>63.8</v>
      </c>
      <c r="D79" s="59">
        <v>0</v>
      </c>
    </row>
    <row r="80" spans="1:5" hidden="1" outlineLevel="1" x14ac:dyDescent="0.25">
      <c r="B80" s="10" t="s">
        <v>266</v>
      </c>
      <c r="C80" s="58">
        <v>0.5</v>
      </c>
      <c r="D80" s="59">
        <v>52755.616666666698</v>
      </c>
    </row>
    <row r="81" spans="1:4" hidden="1" outlineLevel="1" x14ac:dyDescent="0.25">
      <c r="B81" s="10" t="s">
        <v>349</v>
      </c>
      <c r="C81" s="58">
        <v>343.4</v>
      </c>
      <c r="D81" s="59">
        <v>0</v>
      </c>
    </row>
    <row r="82" spans="1:4" hidden="1" outlineLevel="1" x14ac:dyDescent="0.25">
      <c r="B82" s="10" t="s">
        <v>326</v>
      </c>
      <c r="C82" s="58">
        <v>44.2083333333333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5.83333333333333E-2</v>
      </c>
      <c r="D84" s="59">
        <v>0</v>
      </c>
    </row>
    <row r="85" spans="1:4" hidden="1" outlineLevel="1" x14ac:dyDescent="0.25">
      <c r="B85" s="10" t="s">
        <v>354</v>
      </c>
      <c r="C85" s="58">
        <v>6.7166666666666703</v>
      </c>
      <c r="D85" s="59">
        <v>0</v>
      </c>
    </row>
    <row r="86" spans="1:4" hidden="1" outlineLevel="1" x14ac:dyDescent="0.25">
      <c r="B86" s="10" t="s">
        <v>364</v>
      </c>
      <c r="C86" s="58">
        <v>0.05</v>
      </c>
      <c r="D86" s="59">
        <v>0</v>
      </c>
    </row>
    <row r="87" spans="1:4" hidden="1" outlineLevel="1" x14ac:dyDescent="0.25">
      <c r="A87" s="15"/>
      <c r="B87" s="10" t="s">
        <v>268</v>
      </c>
      <c r="C87" s="58">
        <v>4.1666666666666699E-2</v>
      </c>
      <c r="D87" s="59">
        <v>0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634</v>
      </c>
      <c r="D89" s="81">
        <v>735.81666666666695</v>
      </c>
    </row>
    <row r="90" spans="1:4" x14ac:dyDescent="0.25">
      <c r="B90" s="17" t="s">
        <v>123</v>
      </c>
      <c r="C90" s="56">
        <f>C91+C92+C93+C94+C95</f>
        <v>5553.0729134664625</v>
      </c>
      <c r="D90" s="56">
        <f>D91+D92+D93+D94+D95</f>
        <v>9401.9351705991357</v>
      </c>
    </row>
    <row r="91" spans="1:4" hidden="1" outlineLevel="1" x14ac:dyDescent="0.25">
      <c r="B91" s="11" t="s">
        <v>124</v>
      </c>
      <c r="C91" s="88">
        <v>4500.94726062468</v>
      </c>
      <c r="D91" s="88">
        <v>8223.8022321728895</v>
      </c>
    </row>
    <row r="92" spans="1:4" hidden="1" outlineLevel="1" x14ac:dyDescent="0.25">
      <c r="B92" s="11" t="s">
        <v>127</v>
      </c>
      <c r="C92" s="88">
        <v>317.49231950844899</v>
      </c>
      <c r="D92" s="88">
        <v>186.507938426246</v>
      </c>
    </row>
    <row r="93" spans="1:4" hidden="1" outlineLevel="1" x14ac:dyDescent="0.25">
      <c r="B93" s="11" t="s">
        <v>130</v>
      </c>
      <c r="C93" s="58">
        <v>148.19999999999999</v>
      </c>
      <c r="D93" s="58">
        <v>149.666666666667</v>
      </c>
    </row>
    <row r="94" spans="1:4" hidden="1" outlineLevel="1" x14ac:dyDescent="0.25">
      <c r="B94" s="11" t="s">
        <v>133</v>
      </c>
      <c r="C94" s="58">
        <v>586.43333333333305</v>
      </c>
      <c r="D94" s="58">
        <v>841.95833333333303</v>
      </c>
    </row>
    <row r="95" spans="1:4" hidden="1" outlineLevel="1" x14ac:dyDescent="0.25">
      <c r="A95" s="15"/>
      <c r="B95" s="11" t="s">
        <v>136</v>
      </c>
      <c r="C95" s="58">
        <v>0</v>
      </c>
      <c r="D95" s="58">
        <v>0</v>
      </c>
    </row>
    <row r="96" spans="1:4" collapsed="1" x14ac:dyDescent="0.25">
      <c r="B96" s="9" t="s">
        <v>137</v>
      </c>
      <c r="C96" s="81">
        <f>C97+C98+C99+C100+C101+C102+C103+C104+C105</f>
        <v>352.40000000000003</v>
      </c>
      <c r="D96" s="81">
        <f>D97+D98+D99+D100+D101+D102+D103+D104+D105</f>
        <v>384.6583333333333</v>
      </c>
    </row>
    <row r="97" spans="1:4" hidden="1" outlineLevel="1" x14ac:dyDescent="0.25">
      <c r="B97" s="18" t="s">
        <v>138</v>
      </c>
      <c r="C97" s="57">
        <v>46.1</v>
      </c>
      <c r="D97" s="57">
        <v>119.791666666667</v>
      </c>
    </row>
    <row r="98" spans="1:4" hidden="1" outlineLevel="1" x14ac:dyDescent="0.25">
      <c r="B98" s="18" t="s">
        <v>141</v>
      </c>
      <c r="C98" s="57">
        <v>224.8</v>
      </c>
      <c r="D98" s="57">
        <v>186.73333333333301</v>
      </c>
    </row>
    <row r="99" spans="1:4" hidden="1" outlineLevel="1" x14ac:dyDescent="0.25">
      <c r="B99" s="19" t="s">
        <v>144</v>
      </c>
      <c r="C99" s="57">
        <v>81.5</v>
      </c>
      <c r="D99" s="57">
        <v>78.133333333333297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0</v>
      </c>
      <c r="D102" s="57">
        <v>0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</v>
      </c>
      <c r="D105" s="57">
        <v>0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291.88333333333338</v>
      </c>
      <c r="D106" s="56">
        <f>D107+D108+D109+D110+D111+D112+D113+D114+D115+D116+D117+D118+D121+D119+D120</f>
        <v>146.5083333333333</v>
      </c>
    </row>
    <row r="107" spans="1:4" hidden="1" outlineLevel="1" x14ac:dyDescent="0.25">
      <c r="B107" s="44" t="s">
        <v>219</v>
      </c>
      <c r="C107" s="57">
        <v>12</v>
      </c>
      <c r="D107" s="57">
        <v>43.466666666666697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20.3</v>
      </c>
      <c r="D109" s="57">
        <v>82.733333333333306</v>
      </c>
    </row>
    <row r="110" spans="1:4" hidden="1" outlineLevel="1" x14ac:dyDescent="0.25">
      <c r="B110" s="44" t="s">
        <v>222</v>
      </c>
      <c r="C110" s="57">
        <v>10.6</v>
      </c>
      <c r="D110" s="57">
        <v>14.983333333333301</v>
      </c>
    </row>
    <row r="111" spans="1:4" hidden="1" outlineLevel="1" x14ac:dyDescent="0.25">
      <c r="B111" s="20" t="s">
        <v>323</v>
      </c>
      <c r="C111" s="57">
        <v>147.80000000000001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19.5</v>
      </c>
      <c r="D116" s="58">
        <v>5.3250000000000002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65.8</v>
      </c>
      <c r="D118" s="58">
        <v>0</v>
      </c>
    </row>
    <row r="119" spans="1:4" hidden="1" outlineLevel="1" x14ac:dyDescent="0.25">
      <c r="B119" s="21" t="s">
        <v>293</v>
      </c>
      <c r="C119" s="58">
        <v>15.8</v>
      </c>
      <c r="D119" s="58">
        <v>0</v>
      </c>
    </row>
    <row r="120" spans="1:4" hidden="1" outlineLevel="1" x14ac:dyDescent="0.25">
      <c r="B120" s="21" t="s">
        <v>350</v>
      </c>
      <c r="C120" s="58">
        <v>4.1666666666666699E-2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4.1666666666666699E-2</v>
      </c>
      <c r="D121" s="58">
        <v>0</v>
      </c>
    </row>
    <row r="122" spans="1:4" collapsed="1" x14ac:dyDescent="0.25">
      <c r="B122" s="22" t="s">
        <v>307</v>
      </c>
      <c r="C122" s="94">
        <f>C123+C124+C125</f>
        <v>2190.6750000000002</v>
      </c>
      <c r="D122" s="94">
        <f>D123+D124+D125</f>
        <v>1806.0666666666671</v>
      </c>
    </row>
    <row r="123" spans="1:4" hidden="1" outlineLevel="1" x14ac:dyDescent="0.25">
      <c r="B123" s="11" t="s">
        <v>186</v>
      </c>
      <c r="C123" s="58">
        <v>1740.175</v>
      </c>
      <c r="D123" s="58">
        <v>1392.7</v>
      </c>
    </row>
    <row r="124" spans="1:4" hidden="1" outlineLevel="1" x14ac:dyDescent="0.25">
      <c r="B124" s="11" t="s">
        <v>308</v>
      </c>
      <c r="C124" s="58">
        <v>450.5</v>
      </c>
      <c r="D124" s="58">
        <v>413.36666666666702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8.4</v>
      </c>
      <c r="D126" s="83">
        <f>D127+D128</f>
        <v>8.4833333333333307</v>
      </c>
    </row>
    <row r="127" spans="1:4" hidden="1" outlineLevel="1" x14ac:dyDescent="0.25">
      <c r="B127" s="13" t="s">
        <v>190</v>
      </c>
      <c r="C127" s="58">
        <v>8.4</v>
      </c>
      <c r="D127" s="58">
        <v>8.4833333333333307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1748.3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77810.133640553031</v>
      </c>
      <c r="D130" s="55">
        <f>D31+D32+D37+D41+D45+D53+D54+D57+D72+D75+D88+D89+D90+D96+D106+D122+D126+D129+D33</f>
        <v>79513.241026160278</v>
      </c>
    </row>
    <row r="131" spans="2:5" ht="15.75" thickTop="1" x14ac:dyDescent="0.25">
      <c r="B131" s="24" t="s">
        <v>198</v>
      </c>
      <c r="C131" s="89">
        <v>20148.6246927803</v>
      </c>
      <c r="D131" s="89">
        <v>5717.9006405064201</v>
      </c>
    </row>
    <row r="132" spans="2:5" x14ac:dyDescent="0.25">
      <c r="B132" s="10" t="s">
        <v>201</v>
      </c>
      <c r="C132" s="90">
        <v>19591.7516666667</v>
      </c>
      <c r="D132" s="90">
        <v>17046.2283333333</v>
      </c>
    </row>
    <row r="133" spans="2:5" ht="12" customHeight="1" thickBot="1" x14ac:dyDescent="0.3">
      <c r="B133" s="54" t="s">
        <v>204</v>
      </c>
      <c r="C133" s="91">
        <f>C130+C131+C132</f>
        <v>117550.51000000004</v>
      </c>
      <c r="D133" s="91">
        <f>D130+D131+D132</f>
        <v>102277.37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-93339.334000000032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-74474.34</v>
      </c>
    </row>
    <row r="137" spans="2:5" x14ac:dyDescent="0.25">
      <c r="B137" s="8" t="s">
        <v>207</v>
      </c>
      <c r="C137" s="45"/>
      <c r="D137" s="46">
        <v>-68847.87</v>
      </c>
      <c r="E137" s="47"/>
    </row>
    <row r="138" spans="2:5" ht="12.75" hidden="1" customHeight="1" x14ac:dyDescent="0.25">
      <c r="B138" s="29" t="s">
        <v>209</v>
      </c>
      <c r="D138" s="48">
        <v>-28767.65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75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393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1962</v>
      </c>
      <c r="D8" s="35"/>
    </row>
    <row r="9" spans="2:4" x14ac:dyDescent="0.25">
      <c r="B9" s="65" t="s">
        <v>5</v>
      </c>
      <c r="C9" s="66">
        <v>3191.9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167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1092</v>
      </c>
      <c r="D15" s="35"/>
    </row>
    <row r="16" spans="2:4" ht="24" x14ac:dyDescent="0.25">
      <c r="B16" s="69" t="s">
        <v>19</v>
      </c>
      <c r="C16" s="38">
        <v>293.3</v>
      </c>
      <c r="D16" s="35"/>
    </row>
    <row r="17" spans="2:4" x14ac:dyDescent="0.25">
      <c r="B17" s="70" t="s">
        <v>21</v>
      </c>
      <c r="C17" s="38">
        <v>52.79</v>
      </c>
      <c r="D17" s="35"/>
    </row>
    <row r="18" spans="2:4" x14ac:dyDescent="0.25">
      <c r="B18" s="70" t="s">
        <v>22</v>
      </c>
      <c r="C18" s="71" t="s">
        <v>371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1112121.798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1094395.26</v>
      </c>
      <c r="D26" s="41"/>
    </row>
    <row r="27" spans="2:4" x14ac:dyDescent="0.25">
      <c r="B27" s="74" t="s">
        <v>32</v>
      </c>
      <c r="C27" s="76">
        <v>1045169.06</v>
      </c>
      <c r="D27" s="41"/>
    </row>
    <row r="28" spans="2:4" ht="12.75" customHeight="1" x14ac:dyDescent="0.25">
      <c r="B28" s="77" t="s">
        <v>34</v>
      </c>
      <c r="C28" s="78">
        <f>C27/C26%</f>
        <v>95.501972477475832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32868.699999999997</v>
      </c>
      <c r="D31" s="81">
        <v>55826.616666666698</v>
      </c>
    </row>
    <row r="32" spans="2:4" x14ac:dyDescent="0.25">
      <c r="B32" s="8" t="s">
        <v>38</v>
      </c>
      <c r="C32" s="81">
        <v>4261.7</v>
      </c>
      <c r="D32" s="81">
        <v>5712.6416666666701</v>
      </c>
    </row>
    <row r="33" spans="2:4" x14ac:dyDescent="0.25">
      <c r="B33" s="8" t="s">
        <v>334</v>
      </c>
      <c r="C33" s="81">
        <f>C34+C35+C36</f>
        <v>1937.2583333333369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1347.81666666667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589.44166666666695</v>
      </c>
      <c r="D36" s="58">
        <v>0</v>
      </c>
    </row>
    <row r="37" spans="2:4" collapsed="1" x14ac:dyDescent="0.25">
      <c r="B37" s="9" t="s">
        <v>41</v>
      </c>
      <c r="C37" s="56">
        <f>C38+C40+C39</f>
        <v>279545.73732718918</v>
      </c>
      <c r="D37" s="82">
        <f>D38+D40+D39</f>
        <v>289025.11136061512</v>
      </c>
    </row>
    <row r="38" spans="2:4" hidden="1" outlineLevel="1" x14ac:dyDescent="0.25">
      <c r="B38" s="10" t="s">
        <v>322</v>
      </c>
      <c r="C38" s="58">
        <v>147423.87352790599</v>
      </c>
      <c r="D38" s="58">
        <v>122269.62379243399</v>
      </c>
    </row>
    <row r="39" spans="2:4" hidden="1" outlineLevel="1" x14ac:dyDescent="0.25">
      <c r="B39" s="10" t="s">
        <v>345</v>
      </c>
      <c r="C39" s="58">
        <v>83271.415770609397</v>
      </c>
      <c r="D39" s="58">
        <v>100500.705237413</v>
      </c>
    </row>
    <row r="40" spans="2:4" hidden="1" outlineLevel="1" x14ac:dyDescent="0.25">
      <c r="B40" s="10" t="s">
        <v>45</v>
      </c>
      <c r="C40" s="58">
        <v>48850.448028673803</v>
      </c>
      <c r="D40" s="58">
        <v>66254.782330768096</v>
      </c>
    </row>
    <row r="41" spans="2:4" collapsed="1" x14ac:dyDescent="0.25">
      <c r="B41" s="9" t="s">
        <v>48</v>
      </c>
      <c r="C41" s="81">
        <f>C42+C43+C44</f>
        <v>109386.14311315911</v>
      </c>
      <c r="D41" s="83">
        <f>D42+D43+D44</f>
        <v>6692.830782043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54149.231950844798</v>
      </c>
      <c r="D43" s="84">
        <v>3313.14023129817</v>
      </c>
    </row>
    <row r="44" spans="2:4" hidden="1" outlineLevel="1" x14ac:dyDescent="0.25">
      <c r="B44" s="10" t="s">
        <v>55</v>
      </c>
      <c r="C44" s="84">
        <v>55236.911162314304</v>
      </c>
      <c r="D44" s="84">
        <v>3379.69055074483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7060.5</v>
      </c>
      <c r="D54" s="83">
        <f>D55+D56</f>
        <v>11361.14166666667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2577.11666666667</v>
      </c>
      <c r="E55" s="43"/>
    </row>
    <row r="56" spans="2:5" hidden="1" outlineLevel="1" x14ac:dyDescent="0.25">
      <c r="B56" s="13" t="s">
        <v>84</v>
      </c>
      <c r="C56" s="58">
        <v>5813.7</v>
      </c>
      <c r="D56" s="58">
        <v>8784.0249999999996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53439.116666666661</v>
      </c>
      <c r="D57" s="56">
        <f>D58+D59+D61+D62+D63+D64+D71+D65+D66+D60+D67+D68+D69+D70</f>
        <v>745703.308333333</v>
      </c>
    </row>
    <row r="58" spans="2:5" hidden="1" outlineLevel="1" x14ac:dyDescent="0.25">
      <c r="B58" s="13" t="s">
        <v>88</v>
      </c>
      <c r="C58" s="57">
        <v>3184.4083333333301</v>
      </c>
      <c r="D58" s="57">
        <v>10160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18067.400000000001</v>
      </c>
      <c r="D60" s="58">
        <v>735543.308333333</v>
      </c>
    </row>
    <row r="61" spans="2:5" hidden="1" outlineLevel="1" x14ac:dyDescent="0.25">
      <c r="B61" s="13" t="s">
        <v>92</v>
      </c>
      <c r="C61" s="58">
        <v>7724.1833333333298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1.2333333333333301</v>
      </c>
      <c r="D63" s="58">
        <v>0</v>
      </c>
    </row>
    <row r="64" spans="2:5" hidden="1" outlineLevel="1" x14ac:dyDescent="0.25">
      <c r="B64" s="13" t="s">
        <v>233</v>
      </c>
      <c r="C64" s="60">
        <v>1.2333333333333301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24458.224999999999</v>
      </c>
      <c r="D67" s="58">
        <v>0</v>
      </c>
    </row>
    <row r="68" spans="1:5" hidden="1" outlineLevel="1" x14ac:dyDescent="0.25">
      <c r="B68" s="13" t="s">
        <v>299</v>
      </c>
      <c r="C68" s="60">
        <v>1.2166666666666699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1.2166666666666699</v>
      </c>
      <c r="D71" s="58">
        <v>0</v>
      </c>
    </row>
    <row r="72" spans="1:5" collapsed="1" x14ac:dyDescent="0.25">
      <c r="B72" s="12" t="s">
        <v>96</v>
      </c>
      <c r="C72" s="85">
        <f>C73+C74</f>
        <v>416.7</v>
      </c>
      <c r="D72" s="83">
        <f>D73+D74</f>
        <v>152.666666666667</v>
      </c>
      <c r="E72" s="43"/>
    </row>
    <row r="73" spans="1:5" hidden="1" outlineLevel="1" x14ac:dyDescent="0.25">
      <c r="B73" s="13" t="s">
        <v>97</v>
      </c>
      <c r="C73" s="60">
        <v>244.2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172.5</v>
      </c>
      <c r="D74" s="58">
        <v>152.666666666667</v>
      </c>
    </row>
    <row r="75" spans="1:5" collapsed="1" x14ac:dyDescent="0.25">
      <c r="B75" s="9" t="s">
        <v>103</v>
      </c>
      <c r="C75" s="86">
        <f>C76+C77+C78+C79+C87+C80+C81+C82+C83+C84+C85+C86</f>
        <v>22978.933333333334</v>
      </c>
      <c r="D75" s="81">
        <f>D76+D77+D78+D79+D87+D80+D81+D82+D83+D84+D85+D86</f>
        <v>160561.28333333335</v>
      </c>
    </row>
    <row r="76" spans="1:5" hidden="1" outlineLevel="1" x14ac:dyDescent="0.25">
      <c r="B76" s="10" t="s">
        <v>346</v>
      </c>
      <c r="C76" s="58">
        <v>52.4</v>
      </c>
      <c r="D76" s="58">
        <v>55.566666666666698</v>
      </c>
    </row>
    <row r="77" spans="1:5" hidden="1" outlineLevel="1" x14ac:dyDescent="0.25">
      <c r="B77" s="16" t="s">
        <v>270</v>
      </c>
      <c r="C77" s="87">
        <v>5829.4916666666704</v>
      </c>
      <c r="D77" s="58">
        <v>0</v>
      </c>
    </row>
    <row r="78" spans="1:5" hidden="1" outlineLevel="1" x14ac:dyDescent="0.25">
      <c r="B78" s="10" t="s">
        <v>269</v>
      </c>
      <c r="C78" s="58">
        <v>231.1</v>
      </c>
      <c r="D78" s="59">
        <v>2901.5250000000001</v>
      </c>
    </row>
    <row r="79" spans="1:5" hidden="1" outlineLevel="1" x14ac:dyDescent="0.25">
      <c r="B79" s="10" t="s">
        <v>267</v>
      </c>
      <c r="C79" s="58">
        <v>1737.6</v>
      </c>
      <c r="D79" s="59">
        <v>0</v>
      </c>
    </row>
    <row r="80" spans="1:5" hidden="1" outlineLevel="1" x14ac:dyDescent="0.25">
      <c r="B80" s="10" t="s">
        <v>266</v>
      </c>
      <c r="C80" s="58">
        <v>0.8</v>
      </c>
      <c r="D80" s="59">
        <v>84409</v>
      </c>
    </row>
    <row r="81" spans="1:4" hidden="1" outlineLevel="1" x14ac:dyDescent="0.25">
      <c r="B81" s="10" t="s">
        <v>349</v>
      </c>
      <c r="C81" s="58">
        <v>13736.7</v>
      </c>
      <c r="D81" s="59">
        <v>17280</v>
      </c>
    </row>
    <row r="82" spans="1:4" hidden="1" outlineLevel="1" x14ac:dyDescent="0.25">
      <c r="B82" s="10" t="s">
        <v>326</v>
      </c>
      <c r="C82" s="58">
        <v>1204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1.49166666666667</v>
      </c>
      <c r="D84" s="59">
        <v>0</v>
      </c>
    </row>
    <row r="85" spans="1:4" hidden="1" outlineLevel="1" x14ac:dyDescent="0.25">
      <c r="B85" s="10" t="s">
        <v>354</v>
      </c>
      <c r="C85" s="58">
        <v>182.833333333333</v>
      </c>
      <c r="D85" s="59">
        <v>0</v>
      </c>
    </row>
    <row r="86" spans="1:4" hidden="1" outlineLevel="1" x14ac:dyDescent="0.25">
      <c r="B86" s="10" t="s">
        <v>364</v>
      </c>
      <c r="C86" s="58">
        <v>1.3</v>
      </c>
      <c r="D86" s="59">
        <v>16498.025000000001</v>
      </c>
    </row>
    <row r="87" spans="1:4" hidden="1" outlineLevel="1" x14ac:dyDescent="0.25">
      <c r="A87" s="15"/>
      <c r="B87" s="10" t="s">
        <v>268</v>
      </c>
      <c r="C87" s="58">
        <v>1.2166666666666699</v>
      </c>
      <c r="D87" s="59">
        <v>39417.166666666701</v>
      </c>
    </row>
    <row r="88" spans="1:4" collapsed="1" x14ac:dyDescent="0.25">
      <c r="B88" s="8" t="s">
        <v>117</v>
      </c>
      <c r="C88" s="81">
        <v>10156.9</v>
      </c>
      <c r="D88" s="81">
        <v>11580.5583333333</v>
      </c>
    </row>
    <row r="89" spans="1:4" x14ac:dyDescent="0.25">
      <c r="B89" s="8" t="s">
        <v>120</v>
      </c>
      <c r="C89" s="81">
        <v>18098.833333333299</v>
      </c>
      <c r="D89" s="81">
        <v>20038.441666666698</v>
      </c>
    </row>
    <row r="90" spans="1:4" x14ac:dyDescent="0.25">
      <c r="B90" s="17" t="s">
        <v>123</v>
      </c>
      <c r="C90" s="56">
        <f>C91+C92+C93+C94+C95</f>
        <v>151243.13328212962</v>
      </c>
      <c r="D90" s="56">
        <f>D91+D92+D93+D94+D95</f>
        <v>256338.19658169287</v>
      </c>
    </row>
    <row r="91" spans="1:4" hidden="1" outlineLevel="1" x14ac:dyDescent="0.25">
      <c r="B91" s="11" t="s">
        <v>124</v>
      </c>
      <c r="C91" s="88">
        <v>122581.84203789</v>
      </c>
      <c r="D91" s="88">
        <v>223975.33265336201</v>
      </c>
    </row>
    <row r="92" spans="1:4" hidden="1" outlineLevel="1" x14ac:dyDescent="0.25">
      <c r="B92" s="11" t="s">
        <v>127</v>
      </c>
      <c r="C92" s="88">
        <v>8646.52457757296</v>
      </c>
      <c r="D92" s="88">
        <v>5079.3139283308601</v>
      </c>
    </row>
    <row r="93" spans="1:4" hidden="1" outlineLevel="1" x14ac:dyDescent="0.25">
      <c r="B93" s="11" t="s">
        <v>130</v>
      </c>
      <c r="C93" s="58">
        <v>4030.7916666666702</v>
      </c>
      <c r="D93" s="58">
        <v>4072.61666666667</v>
      </c>
    </row>
    <row r="94" spans="1:4" hidden="1" outlineLevel="1" x14ac:dyDescent="0.25">
      <c r="B94" s="11" t="s">
        <v>133</v>
      </c>
      <c r="C94" s="58">
        <v>15982.775</v>
      </c>
      <c r="D94" s="58">
        <v>22940.55</v>
      </c>
    </row>
    <row r="95" spans="1:4" hidden="1" outlineLevel="1" x14ac:dyDescent="0.25">
      <c r="A95" s="15"/>
      <c r="B95" s="11" t="s">
        <v>136</v>
      </c>
      <c r="C95" s="58">
        <v>1.2</v>
      </c>
      <c r="D95" s="58">
        <v>270.38333333333298</v>
      </c>
    </row>
    <row r="96" spans="1:4" collapsed="1" x14ac:dyDescent="0.25">
      <c r="B96" s="9" t="s">
        <v>137</v>
      </c>
      <c r="C96" s="81">
        <f>C97+C98+C99+C100+C101+C102+C103+C104+C105</f>
        <v>9608.6083333333318</v>
      </c>
      <c r="D96" s="81">
        <f>D97+D98+D99+D100+D101+D102+D103+D104+D105</f>
        <v>10653.541666666668</v>
      </c>
    </row>
    <row r="97" spans="1:4" hidden="1" outlineLevel="1" x14ac:dyDescent="0.25">
      <c r="B97" s="18" t="s">
        <v>138</v>
      </c>
      <c r="C97" s="57">
        <v>1254.2</v>
      </c>
      <c r="D97" s="57">
        <v>3259.1416666666701</v>
      </c>
    </row>
    <row r="98" spans="1:4" hidden="1" outlineLevel="1" x14ac:dyDescent="0.25">
      <c r="B98" s="18" t="s">
        <v>141</v>
      </c>
      <c r="C98" s="57">
        <v>6121.4083333333301</v>
      </c>
      <c r="D98" s="57">
        <v>5084.8500000000004</v>
      </c>
    </row>
    <row r="99" spans="1:4" hidden="1" outlineLevel="1" x14ac:dyDescent="0.25">
      <c r="B99" s="19" t="s">
        <v>144</v>
      </c>
      <c r="C99" s="57">
        <v>2218.1</v>
      </c>
      <c r="D99" s="57">
        <v>2126.5833333333298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13.7</v>
      </c>
      <c r="D102" s="57">
        <v>76.766666666666694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1.2</v>
      </c>
      <c r="D105" s="57">
        <v>106.2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7950.0999999999985</v>
      </c>
      <c r="D106" s="56">
        <f>D107+D108+D109+D110+D111+D112+D113+D114+D115+D116+D117+D118+D121+D119+D120</f>
        <v>6721.9416666666602</v>
      </c>
    </row>
    <row r="107" spans="1:4" hidden="1" outlineLevel="1" x14ac:dyDescent="0.25">
      <c r="B107" s="44" t="s">
        <v>219</v>
      </c>
      <c r="C107" s="57">
        <v>327.60000000000002</v>
      </c>
      <c r="D107" s="57">
        <v>1186.7333333333299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552.20000000000005</v>
      </c>
      <c r="D109" s="57">
        <v>2250.5250000000001</v>
      </c>
    </row>
    <row r="110" spans="1:4" hidden="1" outlineLevel="1" x14ac:dyDescent="0.25">
      <c r="B110" s="44" t="s">
        <v>222</v>
      </c>
      <c r="C110" s="57">
        <v>287.39999999999998</v>
      </c>
      <c r="D110" s="57">
        <v>406.3</v>
      </c>
    </row>
    <row r="111" spans="1:4" hidden="1" outlineLevel="1" x14ac:dyDescent="0.25">
      <c r="B111" s="20" t="s">
        <v>323</v>
      </c>
      <c r="C111" s="57">
        <v>4026.5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530.9</v>
      </c>
      <c r="D116" s="58">
        <v>145.07499999999999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1791.6</v>
      </c>
      <c r="D118" s="58">
        <v>0</v>
      </c>
    </row>
    <row r="119" spans="1:4" hidden="1" outlineLevel="1" x14ac:dyDescent="0.25">
      <c r="B119" s="21" t="s">
        <v>293</v>
      </c>
      <c r="C119" s="58">
        <v>431.5</v>
      </c>
      <c r="D119" s="58">
        <v>0</v>
      </c>
    </row>
    <row r="120" spans="1:4" hidden="1" outlineLevel="1" x14ac:dyDescent="0.25">
      <c r="B120" s="21" t="s">
        <v>350</v>
      </c>
      <c r="C120" s="58">
        <v>1.18333333333333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1.2166666666666699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59662.133333333302</v>
      </c>
      <c r="D122" s="94">
        <f>D123+D124+D125</f>
        <v>49189.116666666698</v>
      </c>
    </row>
    <row r="123" spans="1:4" hidden="1" outlineLevel="1" x14ac:dyDescent="0.25">
      <c r="B123" s="11" t="s">
        <v>186</v>
      </c>
      <c r="C123" s="58">
        <v>47393.008333333302</v>
      </c>
      <c r="D123" s="58">
        <v>37931.266666666699</v>
      </c>
    </row>
    <row r="124" spans="1:4" hidden="1" outlineLevel="1" x14ac:dyDescent="0.25">
      <c r="B124" s="11" t="s">
        <v>308</v>
      </c>
      <c r="C124" s="58">
        <v>12269.125</v>
      </c>
      <c r="D124" s="58">
        <v>11257.85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228.2</v>
      </c>
      <c r="D126" s="83">
        <f>D127+D128</f>
        <v>230.57499999999999</v>
      </c>
    </row>
    <row r="127" spans="1:4" hidden="1" outlineLevel="1" x14ac:dyDescent="0.25">
      <c r="B127" s="13" t="s">
        <v>190</v>
      </c>
      <c r="C127" s="58">
        <v>228.2</v>
      </c>
      <c r="D127" s="58">
        <v>230.57499999999999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47613.9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822036.59705581109</v>
      </c>
      <c r="D130" s="55">
        <f>D31+D32+D37+D41+D45+D53+D54+D57+D72+D75+D88+D89+D90+D96+D106+D122+D126+D129+D33</f>
        <v>1629787.9720576843</v>
      </c>
    </row>
    <row r="131" spans="2:5" ht="15.75" thickTop="1" x14ac:dyDescent="0.25">
      <c r="B131" s="24" t="s">
        <v>198</v>
      </c>
      <c r="C131" s="89">
        <v>157088.394610855</v>
      </c>
      <c r="D131" s="89">
        <v>149770.26127565</v>
      </c>
    </row>
    <row r="132" spans="2:5" x14ac:dyDescent="0.25">
      <c r="B132" s="10" t="s">
        <v>201</v>
      </c>
      <c r="C132" s="90">
        <v>195824.998333333</v>
      </c>
      <c r="D132" s="90">
        <v>355911.64666666702</v>
      </c>
    </row>
    <row r="133" spans="2:5" ht="12" customHeight="1" thickBot="1" x14ac:dyDescent="0.3">
      <c r="B133" s="54" t="s">
        <v>204</v>
      </c>
      <c r="C133" s="91">
        <f>C130+C131+C132</f>
        <v>1174949.9899999991</v>
      </c>
      <c r="D133" s="91">
        <f>D130+D131+D132</f>
        <v>2135469.8800000013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-62828.191999999108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-1090300.8200000012</v>
      </c>
    </row>
    <row r="137" spans="2:5" x14ac:dyDescent="0.25">
      <c r="B137" s="8" t="s">
        <v>207</v>
      </c>
      <c r="C137" s="45"/>
      <c r="D137" s="46">
        <v>-310484.26</v>
      </c>
      <c r="E137" s="47"/>
    </row>
    <row r="138" spans="2:5" ht="12.75" hidden="1" customHeight="1" x14ac:dyDescent="0.25">
      <c r="B138" s="29" t="s">
        <v>209</v>
      </c>
      <c r="D138" s="48">
        <v>-365536.81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75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394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1961</v>
      </c>
      <c r="D8" s="35"/>
    </row>
    <row r="9" spans="2:4" x14ac:dyDescent="0.25">
      <c r="B9" s="65" t="s">
        <v>5</v>
      </c>
      <c r="C9" s="66">
        <v>2006.6</v>
      </c>
      <c r="D9" s="35"/>
    </row>
    <row r="10" spans="2:4" x14ac:dyDescent="0.25">
      <c r="B10" s="65" t="s">
        <v>7</v>
      </c>
      <c r="C10" s="67">
        <v>3</v>
      </c>
      <c r="D10" s="35"/>
    </row>
    <row r="11" spans="2:4" x14ac:dyDescent="0.25">
      <c r="B11" s="65" t="s">
        <v>9</v>
      </c>
      <c r="C11" s="67">
        <v>4</v>
      </c>
      <c r="D11" s="35"/>
    </row>
    <row r="12" spans="2:4" x14ac:dyDescent="0.25">
      <c r="B12" s="65" t="s">
        <v>11</v>
      </c>
      <c r="C12" s="67">
        <v>40</v>
      </c>
      <c r="D12" s="35"/>
    </row>
    <row r="13" spans="2:4" x14ac:dyDescent="0.25">
      <c r="B13" s="65" t="s">
        <v>13</v>
      </c>
      <c r="C13" s="68">
        <v>128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885</v>
      </c>
      <c r="D15" s="35"/>
    </row>
    <row r="16" spans="2:4" ht="24" x14ac:dyDescent="0.25">
      <c r="B16" s="69" t="s">
        <v>19</v>
      </c>
      <c r="C16" s="38">
        <v>175.2</v>
      </c>
      <c r="D16" s="35"/>
    </row>
    <row r="17" spans="2:4" x14ac:dyDescent="0.25">
      <c r="B17" s="70" t="s">
        <v>21</v>
      </c>
      <c r="C17" s="38">
        <v>39.42</v>
      </c>
      <c r="D17" s="35"/>
    </row>
    <row r="18" spans="2:4" x14ac:dyDescent="0.25">
      <c r="B18" s="70" t="s">
        <v>22</v>
      </c>
      <c r="C18" s="71">
        <v>48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699139.57200000004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699167.95</v>
      </c>
      <c r="D26" s="41"/>
    </row>
    <row r="27" spans="2:4" x14ac:dyDescent="0.25">
      <c r="B27" s="74" t="s">
        <v>32</v>
      </c>
      <c r="C27" s="76">
        <v>634166.59</v>
      </c>
      <c r="D27" s="41"/>
    </row>
    <row r="28" spans="2:4" ht="12.75" customHeight="1" x14ac:dyDescent="0.25">
      <c r="B28" s="77" t="s">
        <v>34</v>
      </c>
      <c r="C28" s="78">
        <f>C27/C26%</f>
        <v>90.703040664263867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20663.099999999999</v>
      </c>
      <c r="D31" s="81">
        <v>35095.75</v>
      </c>
    </row>
    <row r="32" spans="2:4" x14ac:dyDescent="0.25">
      <c r="B32" s="8" t="s">
        <v>38</v>
      </c>
      <c r="C32" s="81">
        <v>2679.1</v>
      </c>
      <c r="D32" s="81">
        <v>3591.2249999999999</v>
      </c>
    </row>
    <row r="33" spans="2:4" x14ac:dyDescent="0.25">
      <c r="B33" s="8" t="s">
        <v>334</v>
      </c>
      <c r="C33" s="81">
        <f>C34+C35+C36</f>
        <v>1217.8666666666661</v>
      </c>
      <c r="D33" s="81">
        <f>D34+D35+D36</f>
        <v>44470.866666666698</v>
      </c>
    </row>
    <row r="34" spans="2:4" hidden="1" outlineLevel="1" x14ac:dyDescent="0.25">
      <c r="B34" s="96" t="s">
        <v>335</v>
      </c>
      <c r="C34" s="58">
        <v>847.30833333333305</v>
      </c>
      <c r="D34" s="58">
        <v>44470.866666666698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370.558333333333</v>
      </c>
      <c r="D36" s="58">
        <v>0</v>
      </c>
    </row>
    <row r="37" spans="2:4" collapsed="1" x14ac:dyDescent="0.25">
      <c r="B37" s="9" t="s">
        <v>41</v>
      </c>
      <c r="C37" s="56">
        <f>C38+C40+C39</f>
        <v>171444.66205837179</v>
      </c>
      <c r="D37" s="82">
        <f>D38+D40+D39</f>
        <v>174874.39948057348</v>
      </c>
    </row>
    <row r="38" spans="2:4" hidden="1" outlineLevel="1" x14ac:dyDescent="0.25">
      <c r="B38" s="10" t="s">
        <v>322</v>
      </c>
      <c r="C38" s="58">
        <v>97026.331285202294</v>
      </c>
      <c r="D38" s="58">
        <v>80471.163932215306</v>
      </c>
    </row>
    <row r="39" spans="2:4" hidden="1" outlineLevel="1" x14ac:dyDescent="0.25">
      <c r="B39" s="10" t="s">
        <v>345</v>
      </c>
      <c r="C39" s="58">
        <v>43708.307731694797</v>
      </c>
      <c r="D39" s="58">
        <v>52751.852940197903</v>
      </c>
    </row>
    <row r="40" spans="2:4" hidden="1" outlineLevel="1" x14ac:dyDescent="0.25">
      <c r="B40" s="10" t="s">
        <v>45</v>
      </c>
      <c r="C40" s="58">
        <v>30710.023041474698</v>
      </c>
      <c r="D40" s="58">
        <v>41651.382608160297</v>
      </c>
    </row>
    <row r="41" spans="2:4" collapsed="1" x14ac:dyDescent="0.25">
      <c r="B41" s="9" t="s">
        <v>48</v>
      </c>
      <c r="C41" s="81">
        <f>C42+C43+C44</f>
        <v>77643.260368663701</v>
      </c>
      <c r="D41" s="83">
        <f>D42+D43+D44</f>
        <v>4750.6245665393799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32345.545314900199</v>
      </c>
      <c r="D43" s="84">
        <v>1979.0688984691201</v>
      </c>
    </row>
    <row r="44" spans="2:4" hidden="1" outlineLevel="1" x14ac:dyDescent="0.25">
      <c r="B44" s="10" t="s">
        <v>55</v>
      </c>
      <c r="C44" s="84">
        <v>45297.715053763503</v>
      </c>
      <c r="D44" s="84">
        <v>2771.5556680702598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2790</v>
      </c>
      <c r="D53" s="81">
        <v>0</v>
      </c>
    </row>
    <row r="54" spans="2:5" x14ac:dyDescent="0.25">
      <c r="B54" s="12" t="s">
        <v>80</v>
      </c>
      <c r="C54" s="81">
        <f>C55+C56</f>
        <v>3530.2000000000003</v>
      </c>
      <c r="D54" s="83">
        <f>D55+D56</f>
        <v>5680.4833333333299</v>
      </c>
      <c r="E54" s="43"/>
    </row>
    <row r="55" spans="2:5" hidden="1" outlineLevel="1" x14ac:dyDescent="0.25">
      <c r="B55" s="13" t="s">
        <v>81</v>
      </c>
      <c r="C55" s="58">
        <v>623.4</v>
      </c>
      <c r="D55" s="58">
        <v>1288.55</v>
      </c>
      <c r="E55" s="43"/>
    </row>
    <row r="56" spans="2:5" hidden="1" outlineLevel="1" x14ac:dyDescent="0.25">
      <c r="B56" s="13" t="s">
        <v>84</v>
      </c>
      <c r="C56" s="58">
        <v>2906.8</v>
      </c>
      <c r="D56" s="58">
        <v>4391.9333333333298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66129.82500000007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1592.2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11358.1</v>
      </c>
      <c r="D60" s="58">
        <v>0</v>
      </c>
    </row>
    <row r="61" spans="2:5" hidden="1" outlineLevel="1" x14ac:dyDescent="0.25">
      <c r="B61" s="13" t="s">
        <v>92</v>
      </c>
      <c r="C61" s="58">
        <v>4855.8333333333303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0.77500000000000002</v>
      </c>
      <c r="D63" s="58">
        <v>0</v>
      </c>
    </row>
    <row r="64" spans="2:5" hidden="1" outlineLevel="1" x14ac:dyDescent="0.25">
      <c r="B64" s="13" t="s">
        <v>233</v>
      </c>
      <c r="C64" s="60">
        <v>0.77500000000000002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19821.916666666701</v>
      </c>
      <c r="D67" s="58">
        <v>0</v>
      </c>
    </row>
    <row r="68" spans="1:5" hidden="1" outlineLevel="1" x14ac:dyDescent="0.25">
      <c r="B68" s="13" t="s">
        <v>299</v>
      </c>
      <c r="C68" s="60">
        <v>0.76666666666666705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28498.691666666698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0.76666666666666705</v>
      </c>
      <c r="D71" s="58">
        <v>0</v>
      </c>
    </row>
    <row r="72" spans="1:5" collapsed="1" x14ac:dyDescent="0.25">
      <c r="B72" s="12" t="s">
        <v>96</v>
      </c>
      <c r="C72" s="85">
        <f>C73+C74</f>
        <v>311.20000000000005</v>
      </c>
      <c r="D72" s="83">
        <f>D73+D74</f>
        <v>113.991666666667</v>
      </c>
      <c r="E72" s="43"/>
    </row>
    <row r="73" spans="1:5" hidden="1" outlineLevel="1" x14ac:dyDescent="0.25">
      <c r="B73" s="13" t="s">
        <v>97</v>
      </c>
      <c r="C73" s="60">
        <v>182.4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128.80000000000001</v>
      </c>
      <c r="D74" s="58">
        <v>113.991666666667</v>
      </c>
    </row>
    <row r="75" spans="1:5" collapsed="1" x14ac:dyDescent="0.25">
      <c r="B75" s="9" t="s">
        <v>103</v>
      </c>
      <c r="C75" s="86">
        <f>C76+C77+C78+C79+C87+C80+C81+C82+C83+C84+C85+C86</f>
        <v>63237.566666666666</v>
      </c>
      <c r="D75" s="81">
        <f>D76+D77+D78+D79+D87+D80+D81+D82+D83+D84+D85+D86</f>
        <v>200461.97499999998</v>
      </c>
    </row>
    <row r="76" spans="1:5" hidden="1" outlineLevel="1" x14ac:dyDescent="0.25">
      <c r="B76" s="10" t="s">
        <v>346</v>
      </c>
      <c r="C76" s="58">
        <v>33</v>
      </c>
      <c r="D76" s="58">
        <v>34.991666666666703</v>
      </c>
    </row>
    <row r="77" spans="1:5" hidden="1" outlineLevel="1" x14ac:dyDescent="0.25">
      <c r="B77" s="16" t="s">
        <v>270</v>
      </c>
      <c r="C77" s="87">
        <v>4724.45</v>
      </c>
      <c r="D77" s="58">
        <v>12180.05</v>
      </c>
    </row>
    <row r="78" spans="1:5" hidden="1" outlineLevel="1" x14ac:dyDescent="0.25">
      <c r="B78" s="10" t="s">
        <v>269</v>
      </c>
      <c r="C78" s="58">
        <v>145.30000000000001</v>
      </c>
      <c r="D78" s="59">
        <v>1824.2833333333299</v>
      </c>
    </row>
    <row r="79" spans="1:5" hidden="1" outlineLevel="1" x14ac:dyDescent="0.25">
      <c r="B79" s="10" t="s">
        <v>267</v>
      </c>
      <c r="C79" s="58">
        <v>1092.3</v>
      </c>
      <c r="D79" s="59">
        <v>0</v>
      </c>
    </row>
    <row r="80" spans="1:5" hidden="1" outlineLevel="1" x14ac:dyDescent="0.25">
      <c r="B80" s="10" t="s">
        <v>266</v>
      </c>
      <c r="C80" s="58">
        <v>0.7</v>
      </c>
      <c r="D80" s="59">
        <v>73857.866666666698</v>
      </c>
    </row>
    <row r="81" spans="1:4" hidden="1" outlineLevel="1" x14ac:dyDescent="0.25">
      <c r="B81" s="10" t="s">
        <v>349</v>
      </c>
      <c r="C81" s="58">
        <v>6868.4</v>
      </c>
      <c r="D81" s="59">
        <v>11000</v>
      </c>
    </row>
    <row r="82" spans="1:4" hidden="1" outlineLevel="1" x14ac:dyDescent="0.25">
      <c r="B82" s="10" t="s">
        <v>326</v>
      </c>
      <c r="C82" s="58">
        <v>756.9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49500</v>
      </c>
      <c r="D84" s="59">
        <v>68418.808333333305</v>
      </c>
    </row>
    <row r="85" spans="1:4" hidden="1" outlineLevel="1" x14ac:dyDescent="0.25">
      <c r="B85" s="10" t="s">
        <v>354</v>
      </c>
      <c r="C85" s="58">
        <v>114.933333333333</v>
      </c>
      <c r="D85" s="59">
        <v>0</v>
      </c>
    </row>
    <row r="86" spans="1:4" hidden="1" outlineLevel="1" x14ac:dyDescent="0.25">
      <c r="B86" s="10" t="s">
        <v>364</v>
      </c>
      <c r="C86" s="58">
        <v>0.81666666666666698</v>
      </c>
      <c r="D86" s="59">
        <v>10152.625</v>
      </c>
    </row>
    <row r="87" spans="1:4" hidden="1" outlineLevel="1" x14ac:dyDescent="0.25">
      <c r="A87" s="15"/>
      <c r="B87" s="10" t="s">
        <v>268</v>
      </c>
      <c r="C87" s="58">
        <v>0.76666666666666705</v>
      </c>
      <c r="D87" s="59">
        <v>22993.35</v>
      </c>
    </row>
    <row r="88" spans="1:4" collapsed="1" x14ac:dyDescent="0.25">
      <c r="B88" s="8" t="s">
        <v>117</v>
      </c>
      <c r="C88" s="81">
        <v>6385.2</v>
      </c>
      <c r="D88" s="81">
        <v>7280.1916666666702</v>
      </c>
    </row>
    <row r="89" spans="1:4" x14ac:dyDescent="0.25">
      <c r="B89" s="8" t="s">
        <v>120</v>
      </c>
      <c r="C89" s="81">
        <v>12520.666666666701</v>
      </c>
      <c r="D89" s="81">
        <v>12597.2166666667</v>
      </c>
    </row>
    <row r="90" spans="1:4" x14ac:dyDescent="0.25">
      <c r="B90" s="17" t="s">
        <v>123</v>
      </c>
      <c r="C90" s="56">
        <f>C91+C92+C93+C94+C95</f>
        <v>95079.788287250456</v>
      </c>
      <c r="D90" s="56">
        <f>D91+D92+D93+D94+D95</f>
        <v>161158.41179319724</v>
      </c>
    </row>
    <row r="91" spans="1:4" hidden="1" outlineLevel="1" x14ac:dyDescent="0.25">
      <c r="B91" s="11" t="s">
        <v>124</v>
      </c>
      <c r="C91" s="88">
        <v>77061.539938556103</v>
      </c>
      <c r="D91" s="88">
        <v>140802.82613567499</v>
      </c>
    </row>
    <row r="92" spans="1:4" hidden="1" outlineLevel="1" x14ac:dyDescent="0.25">
      <c r="B92" s="11" t="s">
        <v>127</v>
      </c>
      <c r="C92" s="88">
        <v>5435.6566820276503</v>
      </c>
      <c r="D92" s="88">
        <v>3193.0939908555702</v>
      </c>
    </row>
    <row r="93" spans="1:4" hidden="1" outlineLevel="1" x14ac:dyDescent="0.25">
      <c r="B93" s="11" t="s">
        <v>130</v>
      </c>
      <c r="C93" s="58">
        <v>2534.3000000000002</v>
      </c>
      <c r="D93" s="58">
        <v>2560.7249999999999</v>
      </c>
    </row>
    <row r="94" spans="1:4" hidden="1" outlineLevel="1" x14ac:dyDescent="0.25">
      <c r="B94" s="11" t="s">
        <v>133</v>
      </c>
      <c r="C94" s="58">
        <v>10047.4916666667</v>
      </c>
      <c r="D94" s="58">
        <v>14421.516666666699</v>
      </c>
    </row>
    <row r="95" spans="1:4" hidden="1" outlineLevel="1" x14ac:dyDescent="0.25">
      <c r="A95" s="15"/>
      <c r="B95" s="11" t="s">
        <v>136</v>
      </c>
      <c r="C95" s="58">
        <v>0.8</v>
      </c>
      <c r="D95" s="58">
        <v>180.25</v>
      </c>
    </row>
    <row r="96" spans="1:4" collapsed="1" x14ac:dyDescent="0.25">
      <c r="B96" s="9" t="s">
        <v>137</v>
      </c>
      <c r="C96" s="81">
        <f>C97+C98+C99+C100+C101+C102+C103+C104+C105</f>
        <v>6041.0083333333305</v>
      </c>
      <c r="D96" s="81">
        <f>D97+D98+D99+D100+D101+D102+D103+D104+D105</f>
        <v>6704.2499999999973</v>
      </c>
    </row>
    <row r="97" spans="1:4" hidden="1" outlineLevel="1" x14ac:dyDescent="0.25">
      <c r="B97" s="18" t="s">
        <v>138</v>
      </c>
      <c r="C97" s="57">
        <v>788.5</v>
      </c>
      <c r="D97" s="57">
        <v>2048.9833333333299</v>
      </c>
    </row>
    <row r="98" spans="1:4" hidden="1" outlineLevel="1" x14ac:dyDescent="0.25">
      <c r="B98" s="18" t="s">
        <v>141</v>
      </c>
      <c r="C98" s="57">
        <v>3848.2083333333298</v>
      </c>
      <c r="D98" s="57">
        <v>3196.6083333333299</v>
      </c>
    </row>
    <row r="99" spans="1:4" hidden="1" outlineLevel="1" x14ac:dyDescent="0.25">
      <c r="B99" s="19" t="s">
        <v>144</v>
      </c>
      <c r="C99" s="57">
        <v>1394.4</v>
      </c>
      <c r="D99" s="57">
        <v>1336.86666666667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9.1</v>
      </c>
      <c r="D102" s="57">
        <v>50.991666666666703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0.8</v>
      </c>
      <c r="D105" s="57">
        <v>70.8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4997.9833333333336</v>
      </c>
      <c r="D106" s="56">
        <f>D107+D108+D109+D110+D111+D112+D113+D114+D115+D116+D117+D118+D121+D119+D120</f>
        <v>4101.95</v>
      </c>
    </row>
    <row r="107" spans="1:4" hidden="1" outlineLevel="1" x14ac:dyDescent="0.25">
      <c r="B107" s="44" t="s">
        <v>219</v>
      </c>
      <c r="C107" s="57">
        <v>206</v>
      </c>
      <c r="D107" s="57">
        <v>746.23333333333301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347.1</v>
      </c>
      <c r="D109" s="57">
        <v>1414.625</v>
      </c>
    </row>
    <row r="110" spans="1:4" hidden="1" outlineLevel="1" x14ac:dyDescent="0.25">
      <c r="B110" s="44" t="s">
        <v>222</v>
      </c>
      <c r="C110" s="57">
        <v>180.7</v>
      </c>
      <c r="D110" s="57">
        <v>255.458333333333</v>
      </c>
    </row>
    <row r="111" spans="1:4" hidden="1" outlineLevel="1" x14ac:dyDescent="0.25">
      <c r="B111" s="20" t="s">
        <v>323</v>
      </c>
      <c r="C111" s="57">
        <v>2531.3000000000002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333.8</v>
      </c>
      <c r="D116" s="58">
        <v>91.2083333333333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1126.3</v>
      </c>
      <c r="D118" s="58">
        <v>0</v>
      </c>
    </row>
    <row r="119" spans="1:4" hidden="1" outlineLevel="1" x14ac:dyDescent="0.25">
      <c r="B119" s="21" t="s">
        <v>293</v>
      </c>
      <c r="C119" s="58">
        <v>271.27499999999998</v>
      </c>
      <c r="D119" s="58">
        <v>0</v>
      </c>
    </row>
    <row r="120" spans="1:4" hidden="1" outlineLevel="1" x14ac:dyDescent="0.25">
      <c r="B120" s="21" t="s">
        <v>350</v>
      </c>
      <c r="C120" s="58">
        <v>0.74166666666666703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0.76666666666666705</v>
      </c>
      <c r="D121" s="58">
        <v>1594.425</v>
      </c>
    </row>
    <row r="122" spans="1:4" collapsed="1" x14ac:dyDescent="0.25">
      <c r="B122" s="22" t="s">
        <v>307</v>
      </c>
      <c r="C122" s="94">
        <f>C123+C124+C125</f>
        <v>37506.825000000033</v>
      </c>
      <c r="D122" s="94">
        <f>D123+D124+D125</f>
        <v>30922.833333333299</v>
      </c>
    </row>
    <row r="123" spans="1:4" hidden="1" outlineLevel="1" x14ac:dyDescent="0.25">
      <c r="B123" s="11" t="s">
        <v>186</v>
      </c>
      <c r="C123" s="58">
        <v>29793.791666666701</v>
      </c>
      <c r="D123" s="58">
        <v>23845.558333333302</v>
      </c>
    </row>
    <row r="124" spans="1:4" hidden="1" outlineLevel="1" x14ac:dyDescent="0.25">
      <c r="B124" s="11" t="s">
        <v>308</v>
      </c>
      <c r="C124" s="58">
        <v>7713.0333333333301</v>
      </c>
      <c r="D124" s="58">
        <v>7077.2749999999996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143.4</v>
      </c>
      <c r="D126" s="83">
        <f>D127+D128</f>
        <v>144.89166666666699</v>
      </c>
    </row>
    <row r="127" spans="1:4" hidden="1" outlineLevel="1" x14ac:dyDescent="0.25">
      <c r="B127" s="13" t="s">
        <v>190</v>
      </c>
      <c r="C127" s="58">
        <v>143.4</v>
      </c>
      <c r="D127" s="58">
        <v>144.89166666666699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29932.6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602254.2523809527</v>
      </c>
      <c r="D130" s="55">
        <f>D31+D32+D37+D41+D45+D53+D54+D57+D72+D75+D88+D89+D90+D96+D106+D122+D126+D129+D33</f>
        <v>691949.06084031006</v>
      </c>
    </row>
    <row r="131" spans="2:5" ht="15.75" thickTop="1" x14ac:dyDescent="0.25">
      <c r="B131" s="24" t="s">
        <v>198</v>
      </c>
      <c r="C131" s="89">
        <v>100138.705952381</v>
      </c>
      <c r="D131" s="89">
        <v>92147.022493023105</v>
      </c>
    </row>
    <row r="132" spans="2:5" x14ac:dyDescent="0.25">
      <c r="B132" s="10" t="s">
        <v>201</v>
      </c>
      <c r="C132" s="90">
        <v>140478.59166666699</v>
      </c>
      <c r="D132" s="90">
        <v>156819.21666666699</v>
      </c>
    </row>
    <row r="133" spans="2:5" ht="12" customHeight="1" thickBot="1" x14ac:dyDescent="0.3">
      <c r="B133" s="54" t="s">
        <v>204</v>
      </c>
      <c r="C133" s="91">
        <f>C130+C131+C132</f>
        <v>842871.55000000075</v>
      </c>
      <c r="D133" s="91">
        <f>D130+D131+D132</f>
        <v>940915.30000000016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-143731.9780000007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-306748.7100000002</v>
      </c>
    </row>
    <row r="137" spans="2:5" x14ac:dyDescent="0.25">
      <c r="B137" s="8" t="s">
        <v>207</v>
      </c>
      <c r="C137" s="45"/>
      <c r="D137" s="46">
        <v>-111879.31</v>
      </c>
      <c r="E137" s="47"/>
    </row>
    <row r="138" spans="2:5" ht="12.75" hidden="1" customHeight="1" x14ac:dyDescent="0.25">
      <c r="B138" s="29" t="s">
        <v>209</v>
      </c>
      <c r="D138" s="48">
        <v>-204683.34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395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1968</v>
      </c>
      <c r="D8" s="35"/>
    </row>
    <row r="9" spans="2:4" x14ac:dyDescent="0.25">
      <c r="B9" s="65" t="s">
        <v>5</v>
      </c>
      <c r="C9" s="66">
        <v>3206.8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148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1092</v>
      </c>
      <c r="D15" s="35"/>
    </row>
    <row r="16" spans="2:4" ht="24" x14ac:dyDescent="0.25">
      <c r="B16" s="69" t="s">
        <v>19</v>
      </c>
      <c r="C16" s="38">
        <v>310.3</v>
      </c>
      <c r="D16" s="35"/>
    </row>
    <row r="17" spans="2:4" x14ac:dyDescent="0.25">
      <c r="B17" s="70" t="s">
        <v>21</v>
      </c>
      <c r="C17" s="38">
        <v>691.3</v>
      </c>
      <c r="D17" s="35"/>
    </row>
    <row r="18" spans="2:4" x14ac:dyDescent="0.25">
      <c r="B18" s="70" t="s">
        <v>22</v>
      </c>
      <c r="C18" s="71" t="s">
        <v>396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1117313.2560000001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1117397.4099999999</v>
      </c>
      <c r="D26" s="41"/>
    </row>
    <row r="27" spans="2:4" x14ac:dyDescent="0.25">
      <c r="B27" s="74" t="s">
        <v>32</v>
      </c>
      <c r="C27" s="76">
        <v>1061859.27</v>
      </c>
      <c r="D27" s="41"/>
    </row>
    <row r="28" spans="2:4" ht="12.75" customHeight="1" x14ac:dyDescent="0.25">
      <c r="B28" s="77" t="s">
        <v>34</v>
      </c>
      <c r="C28" s="78">
        <f>C27/C26%</f>
        <v>95.029687781359726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33022.199999999997</v>
      </c>
      <c r="D31" s="81">
        <v>52042.316666666702</v>
      </c>
    </row>
    <row r="32" spans="2:4" x14ac:dyDescent="0.25">
      <c r="B32" s="8" t="s">
        <v>38</v>
      </c>
      <c r="C32" s="81">
        <v>4281.6000000000004</v>
      </c>
      <c r="D32" s="81">
        <v>5739.3166666666702</v>
      </c>
    </row>
    <row r="33" spans="2:4" x14ac:dyDescent="0.25">
      <c r="B33" s="8" t="s">
        <v>334</v>
      </c>
      <c r="C33" s="81">
        <f>C34+C35+C36</f>
        <v>1946.299999999997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1354.1083333333299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592.19166666666695</v>
      </c>
      <c r="D36" s="58">
        <v>0</v>
      </c>
    </row>
    <row r="37" spans="2:4" collapsed="1" x14ac:dyDescent="0.25">
      <c r="B37" s="9" t="s">
        <v>41</v>
      </c>
      <c r="C37" s="56">
        <f>C38+C40+C39</f>
        <v>280726.6641065029</v>
      </c>
      <c r="D37" s="82">
        <f>D38+D40+D39</f>
        <v>290166.88890520588</v>
      </c>
    </row>
    <row r="38" spans="2:4" hidden="1" outlineLevel="1" x14ac:dyDescent="0.25">
      <c r="B38" s="10" t="s">
        <v>322</v>
      </c>
      <c r="C38" s="58">
        <v>148265.41218638001</v>
      </c>
      <c r="D38" s="58">
        <v>122967.584058814</v>
      </c>
    </row>
    <row r="39" spans="2:4" hidden="1" outlineLevel="1" x14ac:dyDescent="0.25">
      <c r="B39" s="10" t="s">
        <v>345</v>
      </c>
      <c r="C39" s="58">
        <v>83382.763696876602</v>
      </c>
      <c r="D39" s="58">
        <v>100635.113845984</v>
      </c>
    </row>
    <row r="40" spans="2:4" hidden="1" outlineLevel="1" x14ac:dyDescent="0.25">
      <c r="B40" s="10" t="s">
        <v>45</v>
      </c>
      <c r="C40" s="58">
        <v>49078.488223246299</v>
      </c>
      <c r="D40" s="58">
        <v>66564.191000407896</v>
      </c>
    </row>
    <row r="41" spans="2:4" collapsed="1" x14ac:dyDescent="0.25">
      <c r="B41" s="9" t="s">
        <v>48</v>
      </c>
      <c r="C41" s="81">
        <f>C42+C43+C44</f>
        <v>133211.87916026631</v>
      </c>
      <c r="D41" s="83">
        <f>D42+D43+D44</f>
        <v>8150.6219735986506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57287.788018433203</v>
      </c>
      <c r="D43" s="84">
        <v>3505.1737140140399</v>
      </c>
    </row>
    <row r="44" spans="2:4" hidden="1" outlineLevel="1" x14ac:dyDescent="0.25">
      <c r="B44" s="10" t="s">
        <v>55</v>
      </c>
      <c r="C44" s="84">
        <v>75924.091141833094</v>
      </c>
      <c r="D44" s="84">
        <v>4645.4482595846102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7060.5</v>
      </c>
      <c r="D54" s="83">
        <f>D55+D56</f>
        <v>11361.13333333333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2577.1083333333299</v>
      </c>
      <c r="E55" s="43"/>
    </row>
    <row r="56" spans="2:5" hidden="1" outlineLevel="1" x14ac:dyDescent="0.25">
      <c r="B56" s="13" t="s">
        <v>84</v>
      </c>
      <c r="C56" s="58">
        <v>5813.7</v>
      </c>
      <c r="D56" s="58">
        <v>8784.0249999999996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99103.891666666663</v>
      </c>
      <c r="D57" s="56">
        <f>D58+D59+D61+D62+D63+D64+D71+D65+D66+D60+D67+D68+D69+D70</f>
        <v>1250000</v>
      </c>
    </row>
    <row r="58" spans="2:5" hidden="1" outlineLevel="1" x14ac:dyDescent="0.25">
      <c r="B58" s="13" t="s">
        <v>88</v>
      </c>
      <c r="C58" s="57">
        <v>3184.4083333333301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18151.7</v>
      </c>
      <c r="D60" s="58">
        <v>1250000</v>
      </c>
    </row>
    <row r="61" spans="2:5" hidden="1" outlineLevel="1" x14ac:dyDescent="0.25">
      <c r="B61" s="13" t="s">
        <v>92</v>
      </c>
      <c r="C61" s="58">
        <v>7760.2416666666704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1.2333333333333301</v>
      </c>
      <c r="D63" s="58">
        <v>0</v>
      </c>
    </row>
    <row r="64" spans="2:5" hidden="1" outlineLevel="1" x14ac:dyDescent="0.25">
      <c r="B64" s="13" t="s">
        <v>233</v>
      </c>
      <c r="C64" s="60">
        <v>1.2333333333333301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24458.224999999999</v>
      </c>
      <c r="D67" s="58">
        <v>0</v>
      </c>
    </row>
    <row r="68" spans="1:5" hidden="1" outlineLevel="1" x14ac:dyDescent="0.25">
      <c r="B68" s="13" t="s">
        <v>299</v>
      </c>
      <c r="C68" s="60">
        <v>1.2250000000000001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45544.4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1.2250000000000001</v>
      </c>
      <c r="D71" s="58">
        <v>0</v>
      </c>
    </row>
    <row r="72" spans="1:5" collapsed="1" x14ac:dyDescent="0.25">
      <c r="B72" s="12" t="s">
        <v>96</v>
      </c>
      <c r="C72" s="85">
        <f>C73+C74</f>
        <v>5457.3</v>
      </c>
      <c r="D72" s="83">
        <f>D73+D74</f>
        <v>1999.325</v>
      </c>
      <c r="E72" s="43"/>
    </row>
    <row r="73" spans="1:5" hidden="1" outlineLevel="1" x14ac:dyDescent="0.25">
      <c r="B73" s="13" t="s">
        <v>97</v>
      </c>
      <c r="C73" s="60">
        <v>3198.3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2259</v>
      </c>
      <c r="D74" s="58">
        <v>1999.325</v>
      </c>
    </row>
    <row r="75" spans="1:5" collapsed="1" x14ac:dyDescent="0.25">
      <c r="B75" s="9" t="s">
        <v>103</v>
      </c>
      <c r="C75" s="86">
        <f>C76+C77+C78+C79+C87+C80+C81+C82+C83+C84+C85+C86</f>
        <v>88994.016666666677</v>
      </c>
      <c r="D75" s="81">
        <f>D76+D77+D78+D79+D87+D80+D81+D82+D83+D84+D85+D86</f>
        <v>315107.52500000002</v>
      </c>
    </row>
    <row r="76" spans="1:5" hidden="1" outlineLevel="1" x14ac:dyDescent="0.25">
      <c r="B76" s="10" t="s">
        <v>346</v>
      </c>
      <c r="C76" s="58">
        <v>52.7</v>
      </c>
      <c r="D76" s="58">
        <v>55.891666666666701</v>
      </c>
    </row>
    <row r="77" spans="1:5" hidden="1" outlineLevel="1" x14ac:dyDescent="0.25">
      <c r="B77" s="16" t="s">
        <v>270</v>
      </c>
      <c r="C77" s="87">
        <v>5829.4916666666704</v>
      </c>
      <c r="D77" s="58">
        <v>0</v>
      </c>
    </row>
    <row r="78" spans="1:5" hidden="1" outlineLevel="1" x14ac:dyDescent="0.25">
      <c r="B78" s="10" t="s">
        <v>269</v>
      </c>
      <c r="C78" s="58">
        <v>232.2</v>
      </c>
      <c r="D78" s="59">
        <v>2915.3333333333298</v>
      </c>
    </row>
    <row r="79" spans="1:5" hidden="1" outlineLevel="1" x14ac:dyDescent="0.25">
      <c r="B79" s="10" t="s">
        <v>267</v>
      </c>
      <c r="C79" s="58">
        <v>1745.7</v>
      </c>
      <c r="D79" s="59">
        <v>0</v>
      </c>
    </row>
    <row r="80" spans="1:5" hidden="1" outlineLevel="1" x14ac:dyDescent="0.25">
      <c r="B80" s="10" t="s">
        <v>266</v>
      </c>
      <c r="C80" s="58">
        <v>1.4</v>
      </c>
      <c r="D80" s="59">
        <v>147715.75</v>
      </c>
    </row>
    <row r="81" spans="1:4" hidden="1" outlineLevel="1" x14ac:dyDescent="0.25">
      <c r="B81" s="10" t="s">
        <v>349</v>
      </c>
      <c r="C81" s="58">
        <v>13736.7</v>
      </c>
      <c r="D81" s="59">
        <v>17280</v>
      </c>
    </row>
    <row r="82" spans="1:4" hidden="1" outlineLevel="1" x14ac:dyDescent="0.25">
      <c r="B82" s="10" t="s">
        <v>326</v>
      </c>
      <c r="C82" s="58">
        <v>1209.61666666667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66000</v>
      </c>
      <c r="D84" s="59">
        <v>91225.358333333294</v>
      </c>
    </row>
    <row r="85" spans="1:4" hidden="1" outlineLevel="1" x14ac:dyDescent="0.25">
      <c r="B85" s="10" t="s">
        <v>354</v>
      </c>
      <c r="C85" s="58">
        <v>183.683333333333</v>
      </c>
      <c r="D85" s="59">
        <v>0</v>
      </c>
    </row>
    <row r="86" spans="1:4" hidden="1" outlineLevel="1" x14ac:dyDescent="0.25">
      <c r="B86" s="10" t="s">
        <v>364</v>
      </c>
      <c r="C86" s="58">
        <v>1.3</v>
      </c>
      <c r="D86" s="59">
        <v>16498.025000000001</v>
      </c>
    </row>
    <row r="87" spans="1:4" hidden="1" outlineLevel="1" x14ac:dyDescent="0.25">
      <c r="A87" s="15"/>
      <c r="B87" s="10" t="s">
        <v>268</v>
      </c>
      <c r="C87" s="58">
        <v>1.2250000000000001</v>
      </c>
      <c r="D87" s="59">
        <v>39417.166666666701</v>
      </c>
    </row>
    <row r="88" spans="1:4" collapsed="1" x14ac:dyDescent="0.25">
      <c r="B88" s="8" t="s">
        <v>117</v>
      </c>
      <c r="C88" s="81">
        <v>10204.299999999999</v>
      </c>
      <c r="D88" s="81">
        <v>11634.608333333301</v>
      </c>
    </row>
    <row r="89" spans="1:4" x14ac:dyDescent="0.25">
      <c r="B89" s="8" t="s">
        <v>120</v>
      </c>
      <c r="C89" s="81">
        <v>17346.099999999999</v>
      </c>
      <c r="D89" s="81">
        <v>20131.991666666701</v>
      </c>
    </row>
    <row r="90" spans="1:4" x14ac:dyDescent="0.25">
      <c r="B90" s="17" t="s">
        <v>123</v>
      </c>
      <c r="C90" s="56">
        <f>C91+C92+C93+C94+C95</f>
        <v>151949.34655658004</v>
      </c>
      <c r="D90" s="56">
        <f>D91+D92+D93+D94+D95</f>
        <v>257534.6531657982</v>
      </c>
    </row>
    <row r="91" spans="1:4" hidden="1" outlineLevel="1" x14ac:dyDescent="0.25">
      <c r="B91" s="11" t="s">
        <v>124</v>
      </c>
      <c r="C91" s="88">
        <v>123154.06426011299</v>
      </c>
      <c r="D91" s="88">
        <v>225020.91738622499</v>
      </c>
    </row>
    <row r="92" spans="1:4" hidden="1" outlineLevel="1" x14ac:dyDescent="0.25">
      <c r="B92" s="11" t="s">
        <v>127</v>
      </c>
      <c r="C92" s="88">
        <v>8686.9239631336404</v>
      </c>
      <c r="D92" s="88">
        <v>5103.0274462399002</v>
      </c>
    </row>
    <row r="93" spans="1:4" hidden="1" outlineLevel="1" x14ac:dyDescent="0.25">
      <c r="B93" s="11" t="s">
        <v>130</v>
      </c>
      <c r="C93" s="58">
        <v>4049.6916666666698</v>
      </c>
      <c r="D93" s="58">
        <v>4091.86666666667</v>
      </c>
    </row>
    <row r="94" spans="1:4" hidden="1" outlineLevel="1" x14ac:dyDescent="0.25">
      <c r="B94" s="11" t="s">
        <v>133</v>
      </c>
      <c r="C94" s="58">
        <v>16057.4666666667</v>
      </c>
      <c r="D94" s="58">
        <v>23048.458333333299</v>
      </c>
    </row>
    <row r="95" spans="1:4" hidden="1" outlineLevel="1" x14ac:dyDescent="0.25">
      <c r="A95" s="15"/>
      <c r="B95" s="11" t="s">
        <v>136</v>
      </c>
      <c r="C95" s="58">
        <v>1.2</v>
      </c>
      <c r="D95" s="58">
        <v>270.38333333333298</v>
      </c>
    </row>
    <row r="96" spans="1:4" collapsed="1" x14ac:dyDescent="0.25">
      <c r="B96" s="9" t="s">
        <v>137</v>
      </c>
      <c r="C96" s="81">
        <f>C97+C98+C99+C100+C101+C102+C103+C104+C105</f>
        <v>9653.4500000000025</v>
      </c>
      <c r="D96" s="81">
        <f>D97+D98+D99+D100+D101+D102+D103+D104+D105</f>
        <v>10702.508333333339</v>
      </c>
    </row>
    <row r="97" spans="1:4" hidden="1" outlineLevel="1" x14ac:dyDescent="0.25">
      <c r="B97" s="18" t="s">
        <v>138</v>
      </c>
      <c r="C97" s="57">
        <v>1260.0999999999999</v>
      </c>
      <c r="D97" s="57">
        <v>3274.4749999999999</v>
      </c>
    </row>
    <row r="98" spans="1:4" hidden="1" outlineLevel="1" x14ac:dyDescent="0.25">
      <c r="B98" s="18" t="s">
        <v>141</v>
      </c>
      <c r="C98" s="57">
        <v>6149.9583333333303</v>
      </c>
      <c r="D98" s="57">
        <v>5108.5166666666701</v>
      </c>
    </row>
    <row r="99" spans="1:4" hidden="1" outlineLevel="1" x14ac:dyDescent="0.25">
      <c r="B99" s="19" t="s">
        <v>144</v>
      </c>
      <c r="C99" s="57">
        <v>2228.49166666667</v>
      </c>
      <c r="D99" s="57">
        <v>2136.5500000000002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13.7</v>
      </c>
      <c r="D102" s="57">
        <v>76.766666666666694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1.2</v>
      </c>
      <c r="D105" s="57">
        <v>106.2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7987.3166666666666</v>
      </c>
      <c r="D106" s="56">
        <f>D107+D108+D109+D110+D111+D112+D113+D114+D115+D116+D117+D118+D121+D119+D120</f>
        <v>6740.8583333333299</v>
      </c>
    </row>
    <row r="107" spans="1:4" hidden="1" outlineLevel="1" x14ac:dyDescent="0.25">
      <c r="B107" s="44" t="s">
        <v>219</v>
      </c>
      <c r="C107" s="57">
        <v>329.2</v>
      </c>
      <c r="D107" s="57">
        <v>1192.5333333333299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554.79999999999995</v>
      </c>
      <c r="D109" s="57">
        <v>2261.11666666667</v>
      </c>
    </row>
    <row r="110" spans="1:4" hidden="1" outlineLevel="1" x14ac:dyDescent="0.25">
      <c r="B110" s="44" t="s">
        <v>222</v>
      </c>
      <c r="C110" s="57">
        <v>288.7</v>
      </c>
      <c r="D110" s="57">
        <v>408.14166666666699</v>
      </c>
    </row>
    <row r="111" spans="1:4" hidden="1" outlineLevel="1" x14ac:dyDescent="0.25">
      <c r="B111" s="20" t="s">
        <v>323</v>
      </c>
      <c r="C111" s="57">
        <v>4045.3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533.4</v>
      </c>
      <c r="D116" s="58">
        <v>145.75833333333301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1800</v>
      </c>
      <c r="D118" s="58">
        <v>0</v>
      </c>
    </row>
    <row r="119" spans="1:4" hidden="1" outlineLevel="1" x14ac:dyDescent="0.25">
      <c r="B119" s="21" t="s">
        <v>293</v>
      </c>
      <c r="C119" s="58">
        <v>433.5</v>
      </c>
      <c r="D119" s="58">
        <v>0</v>
      </c>
    </row>
    <row r="120" spans="1:4" hidden="1" outlineLevel="1" x14ac:dyDescent="0.25">
      <c r="B120" s="21" t="s">
        <v>350</v>
      </c>
      <c r="C120" s="58">
        <v>1.19166666666667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1.2250000000000001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59940.641666666699</v>
      </c>
      <c r="D122" s="94">
        <f>D123+D124+D125</f>
        <v>49418.725000000006</v>
      </c>
    </row>
    <row r="123" spans="1:4" hidden="1" outlineLevel="1" x14ac:dyDescent="0.25">
      <c r="B123" s="11" t="s">
        <v>186</v>
      </c>
      <c r="C123" s="58">
        <v>47614.241666666698</v>
      </c>
      <c r="D123" s="58">
        <v>38108.300000000003</v>
      </c>
    </row>
    <row r="124" spans="1:4" hidden="1" outlineLevel="1" x14ac:dyDescent="0.25">
      <c r="B124" s="11" t="s">
        <v>308</v>
      </c>
      <c r="C124" s="58">
        <v>12326.4</v>
      </c>
      <c r="D124" s="58">
        <v>11310.424999999999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229.2</v>
      </c>
      <c r="D126" s="83">
        <f>D127+D128</f>
        <v>231.583333333333</v>
      </c>
    </row>
    <row r="127" spans="1:4" hidden="1" outlineLevel="1" x14ac:dyDescent="0.25">
      <c r="B127" s="13" t="s">
        <v>190</v>
      </c>
      <c r="C127" s="58">
        <v>229.2</v>
      </c>
      <c r="D127" s="58">
        <v>231.583333333333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47836.1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964530.80649001605</v>
      </c>
      <c r="D130" s="55">
        <f>D31+D32+D37+D41+D45+D53+D54+D57+D72+D75+D88+D89+D90+D96+D106+D122+D126+D129+D33</f>
        <v>2290962.0557112698</v>
      </c>
    </row>
    <row r="131" spans="2:5" ht="15.75" thickTop="1" x14ac:dyDescent="0.25">
      <c r="B131" s="24" t="s">
        <v>198</v>
      </c>
      <c r="C131" s="89">
        <v>164825.418509985</v>
      </c>
      <c r="D131" s="89">
        <v>150830.27762206399</v>
      </c>
    </row>
    <row r="132" spans="2:5" x14ac:dyDescent="0.25">
      <c r="B132" s="10" t="s">
        <v>201</v>
      </c>
      <c r="C132" s="90">
        <v>225871.245</v>
      </c>
      <c r="D132" s="90">
        <v>488358.46666666702</v>
      </c>
    </row>
    <row r="133" spans="2:5" ht="12" customHeight="1" thickBot="1" x14ac:dyDescent="0.3">
      <c r="B133" s="54" t="s">
        <v>204</v>
      </c>
      <c r="C133" s="91">
        <f>C130+C131+C132</f>
        <v>1355227.4700000011</v>
      </c>
      <c r="D133" s="91">
        <f>D130+D131+D132</f>
        <v>2930150.8000000007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-237914.21400000108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-1868291.5300000007</v>
      </c>
    </row>
    <row r="137" spans="2:5" x14ac:dyDescent="0.25">
      <c r="B137" s="8" t="s">
        <v>207</v>
      </c>
      <c r="C137" s="45"/>
      <c r="D137" s="46">
        <v>-203822.64</v>
      </c>
      <c r="E137" s="47"/>
    </row>
    <row r="138" spans="2:5" ht="12.75" hidden="1" customHeight="1" x14ac:dyDescent="0.25">
      <c r="B138" s="29" t="s">
        <v>209</v>
      </c>
      <c r="D138" s="48">
        <v>-282689.98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397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1969</v>
      </c>
      <c r="D8" s="35"/>
    </row>
    <row r="9" spans="2:4" x14ac:dyDescent="0.25">
      <c r="B9" s="65" t="s">
        <v>5</v>
      </c>
      <c r="C9" s="66">
        <v>2892.3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153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871</v>
      </c>
      <c r="D15" s="35"/>
    </row>
    <row r="16" spans="2:4" ht="24" x14ac:dyDescent="0.25">
      <c r="B16" s="69" t="s">
        <v>19</v>
      </c>
      <c r="C16" s="38">
        <v>390.5</v>
      </c>
      <c r="D16" s="35"/>
    </row>
    <row r="17" spans="2:4" x14ac:dyDescent="0.25">
      <c r="B17" s="70" t="s">
        <v>21</v>
      </c>
      <c r="C17" s="38">
        <v>623.70000000000005</v>
      </c>
      <c r="D17" s="35"/>
    </row>
    <row r="18" spans="2:4" x14ac:dyDescent="0.25">
      <c r="B18" s="70" t="s">
        <v>22</v>
      </c>
      <c r="C18" s="71" t="s">
        <v>398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1007735.166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1007735.16</v>
      </c>
      <c r="D26" s="41"/>
    </row>
    <row r="27" spans="2:4" x14ac:dyDescent="0.25">
      <c r="B27" s="74" t="s">
        <v>32</v>
      </c>
      <c r="C27" s="76">
        <v>1107843.73</v>
      </c>
      <c r="D27" s="41"/>
    </row>
    <row r="28" spans="2:4" ht="12.75" customHeight="1" x14ac:dyDescent="0.25">
      <c r="B28" s="77" t="s">
        <v>34</v>
      </c>
      <c r="C28" s="78">
        <f>C27/C26%</f>
        <v>109.93401579835718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29783.599999999999</v>
      </c>
      <c r="D31" s="81">
        <v>50586.683333333298</v>
      </c>
    </row>
    <row r="32" spans="2:4" x14ac:dyDescent="0.25">
      <c r="B32" s="8" t="s">
        <v>38</v>
      </c>
      <c r="C32" s="81">
        <v>3861.7</v>
      </c>
      <c r="D32" s="81">
        <v>5176.4583333333303</v>
      </c>
    </row>
    <row r="33" spans="2:4" x14ac:dyDescent="0.25">
      <c r="B33" s="8" t="s">
        <v>334</v>
      </c>
      <c r="C33" s="81">
        <f>C34+C35+C36</f>
        <v>1755.424999999997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1221.30833333333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534.11666666666702</v>
      </c>
      <c r="D36" s="58">
        <v>0</v>
      </c>
    </row>
    <row r="37" spans="2:4" collapsed="1" x14ac:dyDescent="0.25">
      <c r="B37" s="9" t="s">
        <v>41</v>
      </c>
      <c r="C37" s="56">
        <f>C38+C40+C39</f>
        <v>259373.33589349739</v>
      </c>
      <c r="D37" s="82">
        <f>D38+D40+D39</f>
        <v>269411.03277982381</v>
      </c>
    </row>
    <row r="38" spans="2:4" hidden="1" outlineLevel="1" x14ac:dyDescent="0.25">
      <c r="B38" s="10" t="s">
        <v>322</v>
      </c>
      <c r="C38" s="58">
        <v>133075.32642089101</v>
      </c>
      <c r="D38" s="58">
        <v>110369.302883157</v>
      </c>
    </row>
    <row r="39" spans="2:4" hidden="1" outlineLevel="1" x14ac:dyDescent="0.25">
      <c r="B39" s="10" t="s">
        <v>345</v>
      </c>
      <c r="C39" s="58">
        <v>82032.789298515199</v>
      </c>
      <c r="D39" s="58">
        <v>99005.790452932895</v>
      </c>
    </row>
    <row r="40" spans="2:4" hidden="1" outlineLevel="1" x14ac:dyDescent="0.25">
      <c r="B40" s="10" t="s">
        <v>45</v>
      </c>
      <c r="C40" s="58">
        <v>44265.220174091199</v>
      </c>
      <c r="D40" s="58">
        <v>60035.9394437339</v>
      </c>
    </row>
    <row r="41" spans="2:4" collapsed="1" x14ac:dyDescent="0.25">
      <c r="B41" s="9" t="s">
        <v>48</v>
      </c>
      <c r="C41" s="81">
        <f>C42+C43+C44</f>
        <v>136037.07757296471</v>
      </c>
      <c r="D41" s="83">
        <f>D42+D43+D44</f>
        <v>8323.4835269238611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72094.393241167505</v>
      </c>
      <c r="D43" s="84">
        <v>4411.1275279285101</v>
      </c>
    </row>
    <row r="44" spans="2:4" hidden="1" outlineLevel="1" x14ac:dyDescent="0.25">
      <c r="B44" s="10" t="s">
        <v>55</v>
      </c>
      <c r="C44" s="84">
        <v>63942.684331797202</v>
      </c>
      <c r="D44" s="84">
        <v>3912.3559989953501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7060.5</v>
      </c>
      <c r="D54" s="83">
        <f>D55+D56</f>
        <v>11361.13333333333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2577.1083333333299</v>
      </c>
      <c r="E55" s="43"/>
    </row>
    <row r="56" spans="2:5" hidden="1" outlineLevel="1" x14ac:dyDescent="0.25">
      <c r="B56" s="13" t="s">
        <v>84</v>
      </c>
      <c r="C56" s="58">
        <v>5813.7</v>
      </c>
      <c r="D56" s="58">
        <v>8784.0249999999996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87145.674999999988</v>
      </c>
      <c r="D57" s="56">
        <f>D58+D59+D61+D62+D63+D64+D71+D65+D66+D60+D67+D68+D69+D70</f>
        <v>625982.03333333298</v>
      </c>
    </row>
    <row r="58" spans="2:5" hidden="1" outlineLevel="1" x14ac:dyDescent="0.25">
      <c r="B58" s="13" t="s">
        <v>88</v>
      </c>
      <c r="C58" s="57">
        <v>3184.4083333333301</v>
      </c>
      <c r="D58" s="57">
        <v>1600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16371.5</v>
      </c>
      <c r="D60" s="58">
        <v>0</v>
      </c>
    </row>
    <row r="61" spans="2:5" hidden="1" outlineLevel="1" x14ac:dyDescent="0.25">
      <c r="B61" s="13" t="s">
        <v>92</v>
      </c>
      <c r="C61" s="58">
        <v>6999.1666666666697</v>
      </c>
      <c r="D61" s="59">
        <v>139166.03333333301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1.11666666666667</v>
      </c>
      <c r="D63" s="58">
        <v>447716</v>
      </c>
    </row>
    <row r="64" spans="2:5" hidden="1" outlineLevel="1" x14ac:dyDescent="0.25">
      <c r="B64" s="13" t="s">
        <v>233</v>
      </c>
      <c r="C64" s="60">
        <v>1.11666666666667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19508.349999999999</v>
      </c>
      <c r="D67" s="58">
        <v>0</v>
      </c>
    </row>
    <row r="68" spans="1:5" hidden="1" outlineLevel="1" x14ac:dyDescent="0.25">
      <c r="B68" s="13" t="s">
        <v>299</v>
      </c>
      <c r="C68" s="60">
        <v>1.1083333333333301</v>
      </c>
      <c r="D68" s="58">
        <v>37500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41077.800000000003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1.1083333333333301</v>
      </c>
      <c r="D71" s="58">
        <v>0</v>
      </c>
    </row>
    <row r="72" spans="1:5" collapsed="1" x14ac:dyDescent="0.25">
      <c r="B72" s="12" t="s">
        <v>96</v>
      </c>
      <c r="C72" s="85">
        <f>C73+C74</f>
        <v>4923.6000000000004</v>
      </c>
      <c r="D72" s="83">
        <f>D73+D74</f>
        <v>1803.825</v>
      </c>
      <c r="E72" s="43"/>
    </row>
    <row r="73" spans="1:5" hidden="1" outlineLevel="1" x14ac:dyDescent="0.25">
      <c r="B73" s="13" t="s">
        <v>97</v>
      </c>
      <c r="C73" s="60">
        <v>2885.5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2038.1</v>
      </c>
      <c r="D74" s="58">
        <v>1803.825</v>
      </c>
    </row>
    <row r="75" spans="1:5" collapsed="1" x14ac:dyDescent="0.25">
      <c r="B75" s="9" t="s">
        <v>103</v>
      </c>
      <c r="C75" s="86">
        <f>C76+C77+C78+C79+C87+C80+C81+C82+C83+C84+C85+C86</f>
        <v>21479.316666666673</v>
      </c>
      <c r="D75" s="81">
        <f>D76+D77+D78+D79+D87+D80+D81+D82+D83+D84+D85+D86</f>
        <v>210585.19999999998</v>
      </c>
    </row>
    <row r="76" spans="1:5" hidden="1" outlineLevel="1" x14ac:dyDescent="0.25">
      <c r="B76" s="10" t="s">
        <v>346</v>
      </c>
      <c r="C76" s="58">
        <v>47.5</v>
      </c>
      <c r="D76" s="58">
        <v>50.366666666666703</v>
      </c>
    </row>
    <row r="77" spans="1:5" hidden="1" outlineLevel="1" x14ac:dyDescent="0.25">
      <c r="B77" s="16" t="s">
        <v>270</v>
      </c>
      <c r="C77" s="87">
        <v>4649.7166666666699</v>
      </c>
      <c r="D77" s="58">
        <v>13920</v>
      </c>
    </row>
    <row r="78" spans="1:5" hidden="1" outlineLevel="1" x14ac:dyDescent="0.25">
      <c r="B78" s="10" t="s">
        <v>269</v>
      </c>
      <c r="C78" s="58">
        <v>209.4</v>
      </c>
      <c r="D78" s="59">
        <v>2629.0749999999998</v>
      </c>
    </row>
    <row r="79" spans="1:5" hidden="1" outlineLevel="1" x14ac:dyDescent="0.25">
      <c r="B79" s="10" t="s">
        <v>267</v>
      </c>
      <c r="C79" s="58">
        <v>1574.5</v>
      </c>
      <c r="D79" s="59">
        <v>0</v>
      </c>
    </row>
    <row r="80" spans="1:5" hidden="1" outlineLevel="1" x14ac:dyDescent="0.25">
      <c r="B80" s="10" t="s">
        <v>266</v>
      </c>
      <c r="C80" s="58">
        <v>1.2</v>
      </c>
      <c r="D80" s="59">
        <v>126613.5</v>
      </c>
    </row>
    <row r="81" spans="1:4" hidden="1" outlineLevel="1" x14ac:dyDescent="0.25">
      <c r="B81" s="10" t="s">
        <v>349</v>
      </c>
      <c r="C81" s="58">
        <v>13736.7</v>
      </c>
      <c r="D81" s="59">
        <v>17280</v>
      </c>
    </row>
    <row r="82" spans="1:4" hidden="1" outlineLevel="1" x14ac:dyDescent="0.25">
      <c r="B82" s="10" t="s">
        <v>326</v>
      </c>
      <c r="C82" s="58">
        <v>1090.99166666667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1.3583333333333301</v>
      </c>
      <c r="D84" s="59">
        <v>0</v>
      </c>
    </row>
    <row r="85" spans="1:4" hidden="1" outlineLevel="1" x14ac:dyDescent="0.25">
      <c r="B85" s="10" t="s">
        <v>354</v>
      </c>
      <c r="C85" s="58">
        <v>165.666666666667</v>
      </c>
      <c r="D85" s="59">
        <v>0</v>
      </c>
    </row>
    <row r="86" spans="1:4" hidden="1" outlineLevel="1" x14ac:dyDescent="0.25">
      <c r="B86" s="10" t="s">
        <v>364</v>
      </c>
      <c r="C86" s="58">
        <v>1.175</v>
      </c>
      <c r="D86" s="59">
        <v>13959.858333333301</v>
      </c>
    </row>
    <row r="87" spans="1:4" hidden="1" outlineLevel="1" x14ac:dyDescent="0.25">
      <c r="A87" s="15"/>
      <c r="B87" s="10" t="s">
        <v>268</v>
      </c>
      <c r="C87" s="58">
        <v>1.1083333333333301</v>
      </c>
      <c r="D87" s="59">
        <v>36132.400000000001</v>
      </c>
    </row>
    <row r="88" spans="1:4" collapsed="1" x14ac:dyDescent="0.25">
      <c r="B88" s="8" t="s">
        <v>117</v>
      </c>
      <c r="C88" s="81">
        <v>9203.6</v>
      </c>
      <c r="D88" s="81">
        <v>10493.641666666699</v>
      </c>
    </row>
    <row r="89" spans="1:4" x14ac:dyDescent="0.25">
      <c r="B89" s="8" t="s">
        <v>120</v>
      </c>
      <c r="C89" s="81">
        <v>15644.9</v>
      </c>
      <c r="D89" s="81">
        <v>18157.566666666698</v>
      </c>
    </row>
    <row r="90" spans="1:4" x14ac:dyDescent="0.25">
      <c r="B90" s="17" t="s">
        <v>123</v>
      </c>
      <c r="C90" s="56">
        <f>C91+C92+C93+C94+C95</f>
        <v>137047.00556835672</v>
      </c>
      <c r="D90" s="56">
        <f>D91+D92+D93+D94+D95</f>
        <v>232279.64140220423</v>
      </c>
    </row>
    <row r="91" spans="1:4" hidden="1" outlineLevel="1" x14ac:dyDescent="0.25">
      <c r="B91" s="11" t="s">
        <v>124</v>
      </c>
      <c r="C91" s="88">
        <v>111075.998463902</v>
      </c>
      <c r="D91" s="88">
        <v>202952.49845931999</v>
      </c>
    </row>
    <row r="92" spans="1:4" hidden="1" outlineLevel="1" x14ac:dyDescent="0.25">
      <c r="B92" s="11" t="s">
        <v>127</v>
      </c>
      <c r="C92" s="88">
        <v>7834.9654377880197</v>
      </c>
      <c r="D92" s="88">
        <v>4602.5346095509103</v>
      </c>
    </row>
    <row r="93" spans="1:4" hidden="1" outlineLevel="1" x14ac:dyDescent="0.25">
      <c r="B93" s="11" t="s">
        <v>130</v>
      </c>
      <c r="C93" s="58">
        <v>3652.4</v>
      </c>
      <c r="D93" s="58">
        <v>3690.3583333333299</v>
      </c>
    </row>
    <row r="94" spans="1:4" hidden="1" outlineLevel="1" x14ac:dyDescent="0.25">
      <c r="B94" s="11" t="s">
        <v>133</v>
      </c>
      <c r="C94" s="58">
        <v>14482.541666666701</v>
      </c>
      <c r="D94" s="58">
        <v>20786.400000000001</v>
      </c>
    </row>
    <row r="95" spans="1:4" hidden="1" outlineLevel="1" x14ac:dyDescent="0.25">
      <c r="A95" s="15"/>
      <c r="B95" s="11" t="s">
        <v>136</v>
      </c>
      <c r="C95" s="58">
        <v>1.1000000000000001</v>
      </c>
      <c r="D95" s="58">
        <v>247.85</v>
      </c>
    </row>
    <row r="96" spans="1:4" collapsed="1" x14ac:dyDescent="0.25">
      <c r="B96" s="9" t="s">
        <v>137</v>
      </c>
      <c r="C96" s="81">
        <f>C97+C98+C99+C100+C101+C102+C103+C104+C105</f>
        <v>8706.7666666666701</v>
      </c>
      <c r="D96" s="81">
        <f>D97+D98+D99+D100+D101+D102+D103+D104+D105</f>
        <v>9655.2083333333376</v>
      </c>
    </row>
    <row r="97" spans="1:4" hidden="1" outlineLevel="1" x14ac:dyDescent="0.25">
      <c r="B97" s="18" t="s">
        <v>138</v>
      </c>
      <c r="C97" s="57">
        <v>1136.5</v>
      </c>
      <c r="D97" s="57">
        <v>2953.2916666666702</v>
      </c>
    </row>
    <row r="98" spans="1:4" hidden="1" outlineLevel="1" x14ac:dyDescent="0.25">
      <c r="B98" s="18" t="s">
        <v>141</v>
      </c>
      <c r="C98" s="57">
        <v>5546.7666666666701</v>
      </c>
      <c r="D98" s="57">
        <v>4607.55</v>
      </c>
    </row>
    <row r="99" spans="1:4" hidden="1" outlineLevel="1" x14ac:dyDescent="0.25">
      <c r="B99" s="19" t="s">
        <v>144</v>
      </c>
      <c r="C99" s="57">
        <v>2009.9</v>
      </c>
      <c r="D99" s="57">
        <v>1926.9749999999999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12.5</v>
      </c>
      <c r="D102" s="57">
        <v>70.0416666666667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1.1000000000000001</v>
      </c>
      <c r="D105" s="57">
        <v>97.35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7203.9833333333327</v>
      </c>
      <c r="D106" s="56">
        <f>D107+D108+D109+D110+D111+D112+D113+D114+D115+D116+D117+D118+D121+D119+D120</f>
        <v>6120.0583333333307</v>
      </c>
    </row>
    <row r="107" spans="1:4" hidden="1" outlineLevel="1" x14ac:dyDescent="0.25">
      <c r="B107" s="44" t="s">
        <v>219</v>
      </c>
      <c r="C107" s="57">
        <v>296.89999999999998</v>
      </c>
      <c r="D107" s="57">
        <v>1075.5250000000001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500.4</v>
      </c>
      <c r="D109" s="57">
        <v>2039.4083333333299</v>
      </c>
    </row>
    <row r="110" spans="1:4" hidden="1" outlineLevel="1" x14ac:dyDescent="0.25">
      <c r="B110" s="44" t="s">
        <v>222</v>
      </c>
      <c r="C110" s="57">
        <v>260.39999999999998</v>
      </c>
      <c r="D110" s="57">
        <v>368.13333333333298</v>
      </c>
    </row>
    <row r="111" spans="1:4" hidden="1" outlineLevel="1" x14ac:dyDescent="0.25">
      <c r="B111" s="20" t="s">
        <v>323</v>
      </c>
      <c r="C111" s="57">
        <v>3648.6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481.1</v>
      </c>
      <c r="D116" s="58">
        <v>131.46666666666701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1623.4</v>
      </c>
      <c r="D118" s="58">
        <v>0</v>
      </c>
    </row>
    <row r="119" spans="1:4" hidden="1" outlineLevel="1" x14ac:dyDescent="0.25">
      <c r="B119" s="21" t="s">
        <v>293</v>
      </c>
      <c r="C119" s="58">
        <v>391</v>
      </c>
      <c r="D119" s="58">
        <v>0</v>
      </c>
    </row>
    <row r="120" spans="1:4" hidden="1" outlineLevel="1" x14ac:dyDescent="0.25">
      <c r="B120" s="21" t="s">
        <v>350</v>
      </c>
      <c r="C120" s="58">
        <v>1.075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1.1083333333333301</v>
      </c>
      <c r="D121" s="58">
        <v>2505.5250000000001</v>
      </c>
    </row>
    <row r="122" spans="1:4" collapsed="1" x14ac:dyDescent="0.25">
      <c r="B122" s="22" t="s">
        <v>307</v>
      </c>
      <c r="C122" s="94">
        <f>C123+C124+C125</f>
        <v>54062.091666666696</v>
      </c>
      <c r="D122" s="94">
        <f>D123+D124+D125</f>
        <v>44572.05</v>
      </c>
    </row>
    <row r="123" spans="1:4" hidden="1" outlineLevel="1" x14ac:dyDescent="0.25">
      <c r="B123" s="11" t="s">
        <v>186</v>
      </c>
      <c r="C123" s="58">
        <v>42944.574999999997</v>
      </c>
      <c r="D123" s="58">
        <v>34370.883333333302</v>
      </c>
    </row>
    <row r="124" spans="1:4" hidden="1" outlineLevel="1" x14ac:dyDescent="0.25">
      <c r="B124" s="11" t="s">
        <v>308</v>
      </c>
      <c r="C124" s="58">
        <v>11117.516666666699</v>
      </c>
      <c r="D124" s="58">
        <v>10201.166666666701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206.8</v>
      </c>
      <c r="D126" s="83">
        <f>D127+D128</f>
        <v>208.95</v>
      </c>
    </row>
    <row r="127" spans="1:4" hidden="1" outlineLevel="1" x14ac:dyDescent="0.25">
      <c r="B127" s="13" t="s">
        <v>190</v>
      </c>
      <c r="C127" s="58">
        <v>206.8</v>
      </c>
      <c r="D127" s="58">
        <v>208.95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43144.7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832220.0773681521</v>
      </c>
      <c r="D130" s="55">
        <f>D31+D32+D37+D41+D45+D53+D54+D57+D72+D75+D88+D89+D90+D96+D106+D122+D126+D129+D33</f>
        <v>1504716.9660422846</v>
      </c>
    </row>
    <row r="131" spans="2:5" ht="15.75" thickTop="1" x14ac:dyDescent="0.25">
      <c r="B131" s="24" t="s">
        <v>198</v>
      </c>
      <c r="C131" s="89">
        <v>155325.05596518199</v>
      </c>
      <c r="D131" s="89">
        <v>138649.45062438201</v>
      </c>
    </row>
    <row r="132" spans="2:5" x14ac:dyDescent="0.25">
      <c r="B132" s="10" t="s">
        <v>201</v>
      </c>
      <c r="C132" s="90">
        <v>197509.02666666699</v>
      </c>
      <c r="D132" s="90">
        <v>328673.28333333298</v>
      </c>
    </row>
    <row r="133" spans="2:5" ht="12" customHeight="1" thickBot="1" x14ac:dyDescent="0.3">
      <c r="B133" s="54" t="s">
        <v>204</v>
      </c>
      <c r="C133" s="91">
        <f>C130+C131+C132</f>
        <v>1185054.1600000011</v>
      </c>
      <c r="D133" s="91">
        <f>D130+D131+D132</f>
        <v>1972039.6999999995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-177318.99400000111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-864195.96999999951</v>
      </c>
    </row>
    <row r="137" spans="2:5" x14ac:dyDescent="0.25">
      <c r="B137" s="8" t="s">
        <v>207</v>
      </c>
      <c r="C137" s="45"/>
      <c r="D137" s="46">
        <v>-210099.47</v>
      </c>
      <c r="E137" s="47"/>
    </row>
    <row r="138" spans="2:5" ht="12.75" hidden="1" customHeight="1" x14ac:dyDescent="0.25">
      <c r="B138" s="29" t="s">
        <v>209</v>
      </c>
      <c r="D138" s="48">
        <v>-301981.03999999998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399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1963</v>
      </c>
      <c r="D8" s="35"/>
    </row>
    <row r="9" spans="2:4" x14ac:dyDescent="0.25">
      <c r="B9" s="65" t="s">
        <v>5</v>
      </c>
      <c r="C9" s="66">
        <v>3175.7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159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1072</v>
      </c>
      <c r="D15" s="35"/>
    </row>
    <row r="16" spans="2:4" ht="24" x14ac:dyDescent="0.25">
      <c r="B16" s="69" t="s">
        <v>19</v>
      </c>
      <c r="C16" s="38">
        <v>305.60000000000002</v>
      </c>
      <c r="D16" s="35"/>
    </row>
    <row r="17" spans="2:4" x14ac:dyDescent="0.25">
      <c r="B17" s="70" t="s">
        <v>21</v>
      </c>
      <c r="C17" s="38">
        <v>55.01</v>
      </c>
      <c r="D17" s="35"/>
    </row>
    <row r="18" spans="2:4" x14ac:dyDescent="0.25">
      <c r="B18" s="70" t="s">
        <v>22</v>
      </c>
      <c r="C18" s="71" t="s">
        <v>400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1106477.3940000001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1106231.28</v>
      </c>
      <c r="D26" s="41"/>
    </row>
    <row r="27" spans="2:4" x14ac:dyDescent="0.25">
      <c r="B27" s="74" t="s">
        <v>32</v>
      </c>
      <c r="C27" s="76">
        <v>1022920.42</v>
      </c>
      <c r="D27" s="41"/>
    </row>
    <row r="28" spans="2:4" ht="12.75" customHeight="1" x14ac:dyDescent="0.25">
      <c r="B28" s="77" t="s">
        <v>34</v>
      </c>
      <c r="C28" s="78">
        <f>C27/C26%</f>
        <v>92.46894736153186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32701.9</v>
      </c>
      <c r="D31" s="81">
        <v>55543.316666666702</v>
      </c>
    </row>
    <row r="32" spans="2:4" x14ac:dyDescent="0.25">
      <c r="B32" s="8" t="s">
        <v>38</v>
      </c>
      <c r="C32" s="81">
        <v>4240</v>
      </c>
      <c r="D32" s="81">
        <v>5683.5583333333298</v>
      </c>
    </row>
    <row r="33" spans="2:4" x14ac:dyDescent="0.25">
      <c r="B33" s="8" t="s">
        <v>334</v>
      </c>
      <c r="C33" s="81">
        <f>C34+C35+C36</f>
        <v>1927.425</v>
      </c>
      <c r="D33" s="81">
        <f>D34+D35+D36</f>
        <v>12646.333333333299</v>
      </c>
    </row>
    <row r="34" spans="2:4" hidden="1" outlineLevel="1" x14ac:dyDescent="0.25">
      <c r="B34" s="96" t="s">
        <v>335</v>
      </c>
      <c r="C34" s="58">
        <v>1340.9749999999999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586.45000000000005</v>
      </c>
      <c r="D36" s="58">
        <v>12646.333333333299</v>
      </c>
    </row>
    <row r="37" spans="2:4" collapsed="1" x14ac:dyDescent="0.25">
      <c r="B37" s="9" t="s">
        <v>41</v>
      </c>
      <c r="C37" s="56">
        <f>C38+C40+C39</f>
        <v>278609.14618535608</v>
      </c>
      <c r="D37" s="82">
        <f>D38+D40+D39</f>
        <v>288107.22836107918</v>
      </c>
    </row>
    <row r="38" spans="2:4" hidden="1" outlineLevel="1" x14ac:dyDescent="0.25">
      <c r="B38" s="10" t="s">
        <v>322</v>
      </c>
      <c r="C38" s="58">
        <v>146762.948028674</v>
      </c>
      <c r="D38" s="58">
        <v>121721.48579847701</v>
      </c>
    </row>
    <row r="39" spans="2:4" hidden="1" outlineLevel="1" x14ac:dyDescent="0.25">
      <c r="B39" s="10" t="s">
        <v>345</v>
      </c>
      <c r="C39" s="58">
        <v>83243.682795699002</v>
      </c>
      <c r="D39" s="58">
        <v>100467.24264641201</v>
      </c>
    </row>
    <row r="40" spans="2:4" hidden="1" outlineLevel="1" x14ac:dyDescent="0.25">
      <c r="B40" s="10" t="s">
        <v>45</v>
      </c>
      <c r="C40" s="58">
        <v>48602.515360983103</v>
      </c>
      <c r="D40" s="58">
        <v>65918.499916190194</v>
      </c>
    </row>
    <row r="41" spans="2:4" collapsed="1" x14ac:dyDescent="0.25">
      <c r="B41" s="9" t="s">
        <v>48</v>
      </c>
      <c r="C41" s="81">
        <f>C42+C43+C44</f>
        <v>127613.3960573478</v>
      </c>
      <c r="D41" s="83">
        <f>D42+D43+D44</f>
        <v>7808.0728151249295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56420.078084997498</v>
      </c>
      <c r="D43" s="84">
        <v>3452.0822172399498</v>
      </c>
    </row>
    <row r="44" spans="2:4" hidden="1" outlineLevel="1" x14ac:dyDescent="0.25">
      <c r="B44" s="10" t="s">
        <v>55</v>
      </c>
      <c r="C44" s="84">
        <v>71193.317972350298</v>
      </c>
      <c r="D44" s="84">
        <v>4355.9905978849802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7060.5</v>
      </c>
      <c r="D54" s="83">
        <f>D55+D56</f>
        <v>11361.13333333333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2577.1083333333299</v>
      </c>
      <c r="E55" s="43"/>
    </row>
    <row r="56" spans="2:5" hidden="1" outlineLevel="1" x14ac:dyDescent="0.25">
      <c r="B56" s="13" t="s">
        <v>84</v>
      </c>
      <c r="C56" s="58">
        <v>5813.7</v>
      </c>
      <c r="D56" s="58">
        <v>8784.0249999999996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97962.941666666666</v>
      </c>
      <c r="D57" s="56">
        <f>D58+D59+D61+D62+D63+D64+D71+D65+D66+D60+D67+D68+D69+D70</f>
        <v>9625</v>
      </c>
    </row>
    <row r="58" spans="2:5" hidden="1" outlineLevel="1" x14ac:dyDescent="0.25">
      <c r="B58" s="13" t="s">
        <v>88</v>
      </c>
      <c r="C58" s="57">
        <v>3184.4083333333301</v>
      </c>
      <c r="D58" s="57">
        <v>9625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17975.7</v>
      </c>
      <c r="D60" s="58">
        <v>0</v>
      </c>
    </row>
    <row r="61" spans="2:5" hidden="1" outlineLevel="1" x14ac:dyDescent="0.25">
      <c r="B61" s="13" t="s">
        <v>92</v>
      </c>
      <c r="C61" s="58">
        <v>7684.9750000000004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1.2250000000000001</v>
      </c>
      <c r="D63" s="58">
        <v>0</v>
      </c>
    </row>
    <row r="64" spans="2:5" hidden="1" outlineLevel="1" x14ac:dyDescent="0.25">
      <c r="B64" s="13" t="s">
        <v>233</v>
      </c>
      <c r="C64" s="60">
        <v>1.2250000000000001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24010.275000000001</v>
      </c>
      <c r="D67" s="58">
        <v>0</v>
      </c>
    </row>
    <row r="68" spans="1:5" hidden="1" outlineLevel="1" x14ac:dyDescent="0.25">
      <c r="B68" s="13" t="s">
        <v>299</v>
      </c>
      <c r="C68" s="60">
        <v>1.2166666666666699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45102.7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1.2166666666666699</v>
      </c>
      <c r="D71" s="58">
        <v>0</v>
      </c>
    </row>
    <row r="72" spans="1:5" collapsed="1" x14ac:dyDescent="0.25">
      <c r="B72" s="12" t="s">
        <v>96</v>
      </c>
      <c r="C72" s="85">
        <f>C73+C74</f>
        <v>434.3</v>
      </c>
      <c r="D72" s="83">
        <f>D73+D74</f>
        <v>159.125</v>
      </c>
      <c r="E72" s="43"/>
    </row>
    <row r="73" spans="1:5" hidden="1" outlineLevel="1" x14ac:dyDescent="0.25">
      <c r="B73" s="13" t="s">
        <v>97</v>
      </c>
      <c r="C73" s="60">
        <v>254.5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179.8</v>
      </c>
      <c r="D74" s="58">
        <v>159.125</v>
      </c>
    </row>
    <row r="75" spans="1:5" collapsed="1" x14ac:dyDescent="0.25">
      <c r="B75" s="9" t="s">
        <v>103</v>
      </c>
      <c r="C75" s="86">
        <f>C76+C77+C78+C79+C87+C80+C81+C82+C83+C84+C85+C86</f>
        <v>22855.308333333334</v>
      </c>
      <c r="D75" s="81">
        <f>D76+D77+D78+D79+D87+D80+D81+D82+D83+D84+D85+D86</f>
        <v>216146.47500000003</v>
      </c>
    </row>
    <row r="76" spans="1:5" hidden="1" outlineLevel="1" x14ac:dyDescent="0.25">
      <c r="B76" s="10" t="s">
        <v>346</v>
      </c>
      <c r="C76" s="58">
        <v>52.2</v>
      </c>
      <c r="D76" s="58">
        <v>55.35</v>
      </c>
    </row>
    <row r="77" spans="1:5" hidden="1" outlineLevel="1" x14ac:dyDescent="0.25">
      <c r="B77" s="16" t="s">
        <v>270</v>
      </c>
      <c r="C77" s="87">
        <v>5722.7250000000004</v>
      </c>
      <c r="D77" s="58">
        <v>15225.0583333333</v>
      </c>
    </row>
    <row r="78" spans="1:5" hidden="1" outlineLevel="1" x14ac:dyDescent="0.25">
      <c r="B78" s="10" t="s">
        <v>269</v>
      </c>
      <c r="C78" s="58">
        <v>229.9</v>
      </c>
      <c r="D78" s="59">
        <v>2886.4583333333298</v>
      </c>
    </row>
    <row r="79" spans="1:5" hidden="1" outlineLevel="1" x14ac:dyDescent="0.25">
      <c r="B79" s="10" t="s">
        <v>267</v>
      </c>
      <c r="C79" s="58">
        <v>1728.8</v>
      </c>
      <c r="D79" s="59">
        <v>0</v>
      </c>
    </row>
    <row r="80" spans="1:5" hidden="1" outlineLevel="1" x14ac:dyDescent="0.25">
      <c r="B80" s="10" t="s">
        <v>266</v>
      </c>
      <c r="C80" s="58">
        <v>1.2</v>
      </c>
      <c r="D80" s="59">
        <v>126613.5</v>
      </c>
    </row>
    <row r="81" spans="1:4" hidden="1" outlineLevel="1" x14ac:dyDescent="0.25">
      <c r="B81" s="10" t="s">
        <v>349</v>
      </c>
      <c r="C81" s="58">
        <v>13736.7</v>
      </c>
      <c r="D81" s="59">
        <v>16720</v>
      </c>
    </row>
    <row r="82" spans="1:4" hidden="1" outlineLevel="1" x14ac:dyDescent="0.25">
      <c r="B82" s="10" t="s">
        <v>326</v>
      </c>
      <c r="C82" s="58">
        <v>1197.88333333333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1.49166666666667</v>
      </c>
      <c r="D84" s="59">
        <v>0</v>
      </c>
    </row>
    <row r="85" spans="1:4" hidden="1" outlineLevel="1" x14ac:dyDescent="0.25">
      <c r="B85" s="10" t="s">
        <v>354</v>
      </c>
      <c r="C85" s="58">
        <v>181.9</v>
      </c>
      <c r="D85" s="59">
        <v>0</v>
      </c>
    </row>
    <row r="86" spans="1:4" hidden="1" outlineLevel="1" x14ac:dyDescent="0.25">
      <c r="B86" s="10" t="s">
        <v>364</v>
      </c>
      <c r="C86" s="58">
        <v>1.2916666666666701</v>
      </c>
      <c r="D86" s="59">
        <v>15228.9416666667</v>
      </c>
    </row>
    <row r="87" spans="1:4" hidden="1" outlineLevel="1" x14ac:dyDescent="0.25">
      <c r="A87" s="15"/>
      <c r="B87" s="10" t="s">
        <v>268</v>
      </c>
      <c r="C87" s="58">
        <v>1.2166666666666699</v>
      </c>
      <c r="D87" s="59">
        <v>39417.166666666701</v>
      </c>
    </row>
    <row r="88" spans="1:4" collapsed="1" x14ac:dyDescent="0.25">
      <c r="B88" s="8" t="s">
        <v>117</v>
      </c>
      <c r="C88" s="81">
        <v>10105.4</v>
      </c>
      <c r="D88" s="81">
        <v>11521.8416666667</v>
      </c>
    </row>
    <row r="89" spans="1:4" x14ac:dyDescent="0.25">
      <c r="B89" s="8" t="s">
        <v>120</v>
      </c>
      <c r="C89" s="81">
        <v>17177.900000000001</v>
      </c>
      <c r="D89" s="81">
        <v>19936.775000000001</v>
      </c>
    </row>
    <row r="90" spans="1:4" x14ac:dyDescent="0.25">
      <c r="B90" s="17" t="s">
        <v>123</v>
      </c>
      <c r="C90" s="56">
        <f>C91+C92+C93+C94+C95</f>
        <v>150475.54699180715</v>
      </c>
      <c r="D90" s="56">
        <f>D91+D92+D93+D94+D95</f>
        <v>255039.11841214958</v>
      </c>
    </row>
    <row r="91" spans="1:4" hidden="1" outlineLevel="1" x14ac:dyDescent="0.25">
      <c r="B91" s="11" t="s">
        <v>124</v>
      </c>
      <c r="C91" s="88">
        <v>121959.70302099299</v>
      </c>
      <c r="D91" s="88">
        <v>222838.63593569701</v>
      </c>
    </row>
    <row r="92" spans="1:4" hidden="1" outlineLevel="1" x14ac:dyDescent="0.25">
      <c r="B92" s="11" t="s">
        <v>127</v>
      </c>
      <c r="C92" s="88">
        <v>8602.6689708141294</v>
      </c>
      <c r="D92" s="88">
        <v>5053.5074764525298</v>
      </c>
    </row>
    <row r="93" spans="1:4" hidden="1" outlineLevel="1" x14ac:dyDescent="0.25">
      <c r="B93" s="11" t="s">
        <v>130</v>
      </c>
      <c r="C93" s="58">
        <v>4010.5</v>
      </c>
      <c r="D93" s="58">
        <v>4052.3</v>
      </c>
    </row>
    <row r="94" spans="1:4" hidden="1" outlineLevel="1" x14ac:dyDescent="0.25">
      <c r="B94" s="11" t="s">
        <v>133</v>
      </c>
      <c r="C94" s="58">
        <v>15901.475</v>
      </c>
      <c r="D94" s="58">
        <v>22824.291666666701</v>
      </c>
    </row>
    <row r="95" spans="1:4" hidden="1" outlineLevel="1" x14ac:dyDescent="0.25">
      <c r="A95" s="15"/>
      <c r="B95" s="11" t="s">
        <v>136</v>
      </c>
      <c r="C95" s="58">
        <v>1.2</v>
      </c>
      <c r="D95" s="58">
        <v>270.38333333333298</v>
      </c>
    </row>
    <row r="96" spans="1:4" collapsed="1" x14ac:dyDescent="0.25">
      <c r="B96" s="9" t="s">
        <v>137</v>
      </c>
      <c r="C96" s="81">
        <f>C97+C98+C99+C100+C101+C102+C103+C104+C105</f>
        <v>9559.8000000000029</v>
      </c>
      <c r="D96" s="81">
        <f>D97+D98+D99+D100+D101+D102+D103+D104+D105</f>
        <v>10600.166666666668</v>
      </c>
    </row>
    <row r="97" spans="1:4" hidden="1" outlineLevel="1" x14ac:dyDescent="0.25">
      <c r="B97" s="18" t="s">
        <v>138</v>
      </c>
      <c r="C97" s="57">
        <v>1247.8</v>
      </c>
      <c r="D97" s="57">
        <v>3242.5166666666701</v>
      </c>
    </row>
    <row r="98" spans="1:4" hidden="1" outlineLevel="1" x14ac:dyDescent="0.25">
      <c r="B98" s="18" t="s">
        <v>141</v>
      </c>
      <c r="C98" s="57">
        <v>6090.3</v>
      </c>
      <c r="D98" s="57">
        <v>5058.9333333333298</v>
      </c>
    </row>
    <row r="99" spans="1:4" hidden="1" outlineLevel="1" x14ac:dyDescent="0.25">
      <c r="B99" s="19" t="s">
        <v>144</v>
      </c>
      <c r="C99" s="57">
        <v>2206.8000000000002</v>
      </c>
      <c r="D99" s="57">
        <v>2115.75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13.7</v>
      </c>
      <c r="D102" s="57">
        <v>76.766666666666694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1.2</v>
      </c>
      <c r="D105" s="57">
        <v>106.2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7909.7999999999993</v>
      </c>
      <c r="D106" s="56">
        <f>D107+D108+D109+D110+D111+D112+D113+D114+D115+D116+D117+D118+D121+D119+D120</f>
        <v>6701.8749999999964</v>
      </c>
    </row>
    <row r="107" spans="1:4" hidden="1" outlineLevel="1" x14ac:dyDescent="0.25">
      <c r="B107" s="44" t="s">
        <v>219</v>
      </c>
      <c r="C107" s="57">
        <v>326</v>
      </c>
      <c r="D107" s="57">
        <v>1180.94166666667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549.4</v>
      </c>
      <c r="D109" s="57">
        <v>2239.1083333333299</v>
      </c>
    </row>
    <row r="110" spans="1:4" hidden="1" outlineLevel="1" x14ac:dyDescent="0.25">
      <c r="B110" s="44" t="s">
        <v>222</v>
      </c>
      <c r="C110" s="57">
        <v>285.89999999999998</v>
      </c>
      <c r="D110" s="57">
        <v>404.183333333333</v>
      </c>
    </row>
    <row r="111" spans="1:4" hidden="1" outlineLevel="1" x14ac:dyDescent="0.25">
      <c r="B111" s="20" t="s">
        <v>323</v>
      </c>
      <c r="C111" s="57">
        <v>4006.1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528.20000000000005</v>
      </c>
      <c r="D116" s="58">
        <v>144.333333333333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1782.5</v>
      </c>
      <c r="D118" s="58">
        <v>0</v>
      </c>
    </row>
    <row r="119" spans="1:4" hidden="1" outlineLevel="1" x14ac:dyDescent="0.25">
      <c r="B119" s="21" t="s">
        <v>293</v>
      </c>
      <c r="C119" s="58">
        <v>429.3</v>
      </c>
      <c r="D119" s="58">
        <v>0</v>
      </c>
    </row>
    <row r="120" spans="1:4" hidden="1" outlineLevel="1" x14ac:dyDescent="0.25">
      <c r="B120" s="21" t="s">
        <v>350</v>
      </c>
      <c r="C120" s="58">
        <v>1.18333333333333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1.2166666666666699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59359.333333333299</v>
      </c>
      <c r="D122" s="94">
        <f>D123+D124+D125</f>
        <v>48939.383333333295</v>
      </c>
    </row>
    <row r="123" spans="1:4" hidden="1" outlineLevel="1" x14ac:dyDescent="0.25">
      <c r="B123" s="11" t="s">
        <v>186</v>
      </c>
      <c r="C123" s="58">
        <v>47152.474999999999</v>
      </c>
      <c r="D123" s="58">
        <v>37738.699999999997</v>
      </c>
    </row>
    <row r="124" spans="1:4" hidden="1" outlineLevel="1" x14ac:dyDescent="0.25">
      <c r="B124" s="11" t="s">
        <v>308</v>
      </c>
      <c r="C124" s="58">
        <v>12206.858333333301</v>
      </c>
      <c r="D124" s="58">
        <v>11200.6833333333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227</v>
      </c>
      <c r="D126" s="83">
        <f>D127+D128</f>
        <v>229.35833333333301</v>
      </c>
    </row>
    <row r="127" spans="1:4" hidden="1" outlineLevel="1" x14ac:dyDescent="0.25">
      <c r="B127" s="13" t="s">
        <v>190</v>
      </c>
      <c r="C127" s="58">
        <v>227</v>
      </c>
      <c r="D127" s="58">
        <v>229.35833333333301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47372.2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881171.89756784448</v>
      </c>
      <c r="D130" s="55">
        <f>D31+D32+D37+D41+D45+D53+D54+D57+D72+D75+D88+D89+D90+D96+D106+D122+D126+D129+D33</f>
        <v>960048.76125502028</v>
      </c>
    </row>
    <row r="131" spans="2:5" ht="15.75" thickTop="1" x14ac:dyDescent="0.25">
      <c r="B131" s="24" t="s">
        <v>198</v>
      </c>
      <c r="C131" s="89">
        <v>162109.04409882199</v>
      </c>
      <c r="D131" s="89">
        <v>149515.847078313</v>
      </c>
    </row>
    <row r="132" spans="2:5" x14ac:dyDescent="0.25">
      <c r="B132" s="10" t="s">
        <v>201</v>
      </c>
      <c r="C132" s="90">
        <v>208656.188333333</v>
      </c>
      <c r="D132" s="90">
        <v>221912.92166666701</v>
      </c>
    </row>
    <row r="133" spans="2:5" ht="12" customHeight="1" thickBot="1" x14ac:dyDescent="0.3">
      <c r="B133" s="54" t="s">
        <v>204</v>
      </c>
      <c r="C133" s="91">
        <f>C130+C131+C132</f>
        <v>1251937.1299999994</v>
      </c>
      <c r="D133" s="91">
        <f>D130+D131+D132</f>
        <v>1331477.5300000005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-145459.73599999934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-308557.11000000045</v>
      </c>
    </row>
    <row r="137" spans="2:5" x14ac:dyDescent="0.25">
      <c r="B137" s="8" t="s">
        <v>207</v>
      </c>
      <c r="C137" s="45"/>
      <c r="D137" s="46">
        <v>-393747.91</v>
      </c>
      <c r="E137" s="47"/>
    </row>
    <row r="138" spans="2:5" ht="12.75" hidden="1" customHeight="1" x14ac:dyDescent="0.25">
      <c r="B138" s="29" t="s">
        <v>209</v>
      </c>
      <c r="D138" s="48">
        <v>-355685.77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401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1963</v>
      </c>
      <c r="D8" s="35"/>
    </row>
    <row r="9" spans="2:4" x14ac:dyDescent="0.25">
      <c r="B9" s="65" t="s">
        <v>5</v>
      </c>
      <c r="C9" s="66">
        <v>3208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177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1106</v>
      </c>
      <c r="D15" s="35"/>
    </row>
    <row r="16" spans="2:4" ht="24" x14ac:dyDescent="0.25">
      <c r="B16" s="69" t="s">
        <v>19</v>
      </c>
      <c r="C16" s="38">
        <v>300</v>
      </c>
      <c r="D16" s="35"/>
    </row>
    <row r="17" spans="2:4" x14ac:dyDescent="0.25">
      <c r="B17" s="70" t="s">
        <v>21</v>
      </c>
      <c r="C17" s="38">
        <v>54</v>
      </c>
      <c r="D17" s="35"/>
    </row>
    <row r="18" spans="2:4" x14ac:dyDescent="0.25">
      <c r="B18" s="70" t="s">
        <v>22</v>
      </c>
      <c r="C18" s="71" t="s">
        <v>400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1117731.3600000001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1117487.94</v>
      </c>
      <c r="D26" s="41"/>
    </row>
    <row r="27" spans="2:4" x14ac:dyDescent="0.25">
      <c r="B27" s="74" t="s">
        <v>32</v>
      </c>
      <c r="C27" s="76">
        <v>1178005.75</v>
      </c>
      <c r="D27" s="41"/>
    </row>
    <row r="28" spans="2:4" ht="12.75" customHeight="1" x14ac:dyDescent="0.25">
      <c r="B28" s="77" t="s">
        <v>34</v>
      </c>
      <c r="C28" s="78">
        <f>C27/C26%</f>
        <v>105.41552242613017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33034.525000000001</v>
      </c>
      <c r="D31" s="81">
        <v>56108.233333333301</v>
      </c>
    </row>
    <row r="32" spans="2:4" x14ac:dyDescent="0.25">
      <c r="B32" s="8" t="s">
        <v>38</v>
      </c>
      <c r="C32" s="81">
        <v>4283.2</v>
      </c>
      <c r="D32" s="81">
        <v>5741.4666666666699</v>
      </c>
    </row>
    <row r="33" spans="2:4" x14ac:dyDescent="0.25">
      <c r="B33" s="8" t="s">
        <v>334</v>
      </c>
      <c r="C33" s="81">
        <f>C34+C35+C36</f>
        <v>1947.0333333333369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1354.61666666667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592.41666666666697</v>
      </c>
      <c r="D36" s="58">
        <v>0</v>
      </c>
    </row>
    <row r="37" spans="2:4" collapsed="1" x14ac:dyDescent="0.25">
      <c r="B37" s="9" t="s">
        <v>41</v>
      </c>
      <c r="C37" s="56">
        <f>C38+C40+C39</f>
        <v>280866.8522785462</v>
      </c>
      <c r="D37" s="82">
        <f>D38+D40+D39</f>
        <v>290284.18834833161</v>
      </c>
    </row>
    <row r="38" spans="2:4" hidden="1" outlineLevel="1" x14ac:dyDescent="0.25">
      <c r="B38" s="10" t="s">
        <v>322</v>
      </c>
      <c r="C38" s="58">
        <v>148409.920634921</v>
      </c>
      <c r="D38" s="58">
        <v>123087.47356560999</v>
      </c>
    </row>
    <row r="39" spans="2:4" hidden="1" outlineLevel="1" x14ac:dyDescent="0.25">
      <c r="B39" s="10" t="s">
        <v>345</v>
      </c>
      <c r="C39" s="58">
        <v>83360.080645161303</v>
      </c>
      <c r="D39" s="58">
        <v>100607.766278803</v>
      </c>
    </row>
    <row r="40" spans="2:4" hidden="1" outlineLevel="1" x14ac:dyDescent="0.25">
      <c r="B40" s="10" t="s">
        <v>45</v>
      </c>
      <c r="C40" s="58">
        <v>49096.850998463902</v>
      </c>
      <c r="D40" s="58">
        <v>66588.948503918597</v>
      </c>
    </row>
    <row r="41" spans="2:4" collapsed="1" x14ac:dyDescent="0.25">
      <c r="B41" s="9" t="s">
        <v>48</v>
      </c>
      <c r="C41" s="81">
        <f>C42+C43+C44</f>
        <v>113243.31157194069</v>
      </c>
      <c r="D41" s="83">
        <f>D42+D43+D44</f>
        <v>6928.8314620269794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55386.175115207399</v>
      </c>
      <c r="D43" s="84">
        <v>3388.82126226733</v>
      </c>
    </row>
    <row r="44" spans="2:4" hidden="1" outlineLevel="1" x14ac:dyDescent="0.25">
      <c r="B44" s="10" t="s">
        <v>55</v>
      </c>
      <c r="C44" s="84">
        <v>57857.1364567333</v>
      </c>
      <c r="D44" s="84">
        <v>3540.0101997596498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7060.5</v>
      </c>
      <c r="D54" s="83">
        <f>D55+D56</f>
        <v>11361.13333333333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2577.1083333333299</v>
      </c>
      <c r="E55" s="43"/>
    </row>
    <row r="56" spans="2:5" hidden="1" outlineLevel="1" x14ac:dyDescent="0.25">
      <c r="B56" s="13" t="s">
        <v>84</v>
      </c>
      <c r="C56" s="58">
        <v>5813.7</v>
      </c>
      <c r="D56" s="58">
        <v>8784.0249999999996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99444.25833333336</v>
      </c>
      <c r="D57" s="56">
        <f>D58+D59+D61+D62+D63+D64+D71+D65+D66+D60+D67+D68+D69+D70</f>
        <v>309939.95</v>
      </c>
    </row>
    <row r="58" spans="2:5" hidden="1" outlineLevel="1" x14ac:dyDescent="0.25">
      <c r="B58" s="13" t="s">
        <v>88</v>
      </c>
      <c r="C58" s="57">
        <v>3184.4083333333301</v>
      </c>
      <c r="D58" s="57">
        <v>1600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18158.5</v>
      </c>
      <c r="D60" s="58">
        <v>308339.95</v>
      </c>
    </row>
    <row r="61" spans="2:5" hidden="1" outlineLevel="1" x14ac:dyDescent="0.25">
      <c r="B61" s="13" t="s">
        <v>92</v>
      </c>
      <c r="C61" s="58">
        <v>7763.1416666666701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1.2333333333333301</v>
      </c>
      <c r="D63" s="58">
        <v>0</v>
      </c>
    </row>
    <row r="64" spans="2:5" hidden="1" outlineLevel="1" x14ac:dyDescent="0.25">
      <c r="B64" s="13" t="s">
        <v>233</v>
      </c>
      <c r="C64" s="60">
        <v>1.2333333333333301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24771.791666666701</v>
      </c>
      <c r="D67" s="58">
        <v>0</v>
      </c>
    </row>
    <row r="68" spans="1:5" hidden="1" outlineLevel="1" x14ac:dyDescent="0.25">
      <c r="B68" s="13" t="s">
        <v>299</v>
      </c>
      <c r="C68" s="60">
        <v>1.2250000000000001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45561.5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1.2250000000000001</v>
      </c>
      <c r="D71" s="58">
        <v>0</v>
      </c>
    </row>
    <row r="72" spans="1:5" collapsed="1" x14ac:dyDescent="0.25">
      <c r="B72" s="12" t="s">
        <v>96</v>
      </c>
      <c r="C72" s="85">
        <f>C73+C74</f>
        <v>426.3</v>
      </c>
      <c r="D72" s="83">
        <f>D73+D74</f>
        <v>156.208333333333</v>
      </c>
      <c r="E72" s="43"/>
    </row>
    <row r="73" spans="1:5" hidden="1" outlineLevel="1" x14ac:dyDescent="0.25">
      <c r="B73" s="13" t="s">
        <v>97</v>
      </c>
      <c r="C73" s="60">
        <v>249.8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176.5</v>
      </c>
      <c r="D74" s="58">
        <v>156.208333333333</v>
      </c>
    </row>
    <row r="75" spans="1:5" collapsed="1" x14ac:dyDescent="0.25">
      <c r="B75" s="9" t="s">
        <v>103</v>
      </c>
      <c r="C75" s="86">
        <f>C76+C77+C78+C79+C87+C80+C81+C82+C83+C84+C85+C86</f>
        <v>23071.183333333331</v>
      </c>
      <c r="D75" s="81">
        <f>D76+D77+D78+D79+D87+D80+D81+D82+D83+D84+D85+D86</f>
        <v>192245.76666666675</v>
      </c>
    </row>
    <row r="76" spans="1:5" hidden="1" outlineLevel="1" x14ac:dyDescent="0.25">
      <c r="B76" s="10" t="s">
        <v>346</v>
      </c>
      <c r="C76" s="58">
        <v>52.7</v>
      </c>
      <c r="D76" s="58">
        <v>55.891666666666701</v>
      </c>
    </row>
    <row r="77" spans="1:5" hidden="1" outlineLevel="1" x14ac:dyDescent="0.25">
      <c r="B77" s="16" t="s">
        <v>270</v>
      </c>
      <c r="C77" s="87">
        <v>5904.2333333333299</v>
      </c>
      <c r="D77" s="58">
        <v>10566.8416666667</v>
      </c>
    </row>
    <row r="78" spans="1:5" hidden="1" outlineLevel="1" x14ac:dyDescent="0.25">
      <c r="B78" s="10" t="s">
        <v>269</v>
      </c>
      <c r="C78" s="58">
        <v>232.3</v>
      </c>
      <c r="D78" s="59">
        <v>2916.5916666666699</v>
      </c>
    </row>
    <row r="79" spans="1:5" hidden="1" outlineLevel="1" x14ac:dyDescent="0.25">
      <c r="B79" s="10" t="s">
        <v>267</v>
      </c>
      <c r="C79" s="58">
        <v>1746.4</v>
      </c>
      <c r="D79" s="59">
        <v>0</v>
      </c>
    </row>
    <row r="80" spans="1:5" hidden="1" outlineLevel="1" x14ac:dyDescent="0.25">
      <c r="B80" s="10" t="s">
        <v>266</v>
      </c>
      <c r="C80" s="58">
        <v>1</v>
      </c>
      <c r="D80" s="59">
        <v>105511.25</v>
      </c>
    </row>
    <row r="81" spans="1:4" hidden="1" outlineLevel="1" x14ac:dyDescent="0.25">
      <c r="B81" s="10" t="s">
        <v>349</v>
      </c>
      <c r="C81" s="58">
        <v>13736.7</v>
      </c>
      <c r="D81" s="59">
        <v>17280</v>
      </c>
    </row>
    <row r="82" spans="1:4" hidden="1" outlineLevel="1" x14ac:dyDescent="0.25">
      <c r="B82" s="10" t="s">
        <v>326</v>
      </c>
      <c r="C82" s="58">
        <v>1210.075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1.5</v>
      </c>
      <c r="D84" s="59">
        <v>0</v>
      </c>
    </row>
    <row r="85" spans="1:4" hidden="1" outlineLevel="1" x14ac:dyDescent="0.25">
      <c r="B85" s="10" t="s">
        <v>354</v>
      </c>
      <c r="C85" s="58">
        <v>183.75</v>
      </c>
      <c r="D85" s="59">
        <v>0</v>
      </c>
    </row>
    <row r="86" spans="1:4" hidden="1" outlineLevel="1" x14ac:dyDescent="0.25">
      <c r="B86" s="10" t="s">
        <v>364</v>
      </c>
      <c r="C86" s="58">
        <v>1.3</v>
      </c>
      <c r="D86" s="59">
        <v>16498.025000000001</v>
      </c>
    </row>
    <row r="87" spans="1:4" hidden="1" outlineLevel="1" x14ac:dyDescent="0.25">
      <c r="A87" s="15"/>
      <c r="B87" s="10" t="s">
        <v>268</v>
      </c>
      <c r="C87" s="58">
        <v>1.2250000000000001</v>
      </c>
      <c r="D87" s="59">
        <v>39417.166666666701</v>
      </c>
    </row>
    <row r="88" spans="1:4" collapsed="1" x14ac:dyDescent="0.25">
      <c r="B88" s="8" t="s">
        <v>117</v>
      </c>
      <c r="C88" s="81">
        <v>10208.200000000001</v>
      </c>
      <c r="D88" s="81">
        <v>11639.05</v>
      </c>
    </row>
    <row r="89" spans="1:4" x14ac:dyDescent="0.25">
      <c r="B89" s="8" t="s">
        <v>120</v>
      </c>
      <c r="C89" s="81">
        <v>17352.599999999999</v>
      </c>
      <c r="D89" s="81">
        <v>20139.5333333333</v>
      </c>
    </row>
    <row r="90" spans="1:4" x14ac:dyDescent="0.25">
      <c r="B90" s="17" t="s">
        <v>123</v>
      </c>
      <c r="C90" s="56">
        <f>C91+C92+C93+C94+C95</f>
        <v>152006.1527777774</v>
      </c>
      <c r="D90" s="56">
        <f>D91+D92+D93+D94+D95</f>
        <v>257630.63449671646</v>
      </c>
    </row>
    <row r="91" spans="1:4" hidden="1" outlineLevel="1" x14ac:dyDescent="0.25">
      <c r="B91" s="11" t="s">
        <v>124</v>
      </c>
      <c r="C91" s="88">
        <v>123200.147209421</v>
      </c>
      <c r="D91" s="88">
        <v>225105.05612879799</v>
      </c>
    </row>
    <row r="92" spans="1:4" hidden="1" outlineLevel="1" x14ac:dyDescent="0.25">
      <c r="B92" s="11" t="s">
        <v>127</v>
      </c>
      <c r="C92" s="88">
        <v>8690.1305683563805</v>
      </c>
      <c r="D92" s="88">
        <v>5104.92836791844</v>
      </c>
    </row>
    <row r="93" spans="1:4" hidden="1" outlineLevel="1" x14ac:dyDescent="0.25">
      <c r="B93" s="11" t="s">
        <v>130</v>
      </c>
      <c r="C93" s="58">
        <v>4051.1</v>
      </c>
      <c r="D93" s="58">
        <v>4093.3166666666698</v>
      </c>
    </row>
    <row r="94" spans="1:4" hidden="1" outlineLevel="1" x14ac:dyDescent="0.25">
      <c r="B94" s="11" t="s">
        <v>133</v>
      </c>
      <c r="C94" s="58">
        <v>16063.575000000001</v>
      </c>
      <c r="D94" s="58">
        <v>23056.95</v>
      </c>
    </row>
    <row r="95" spans="1:4" hidden="1" outlineLevel="1" x14ac:dyDescent="0.25">
      <c r="A95" s="15"/>
      <c r="B95" s="11" t="s">
        <v>136</v>
      </c>
      <c r="C95" s="58">
        <v>1.2</v>
      </c>
      <c r="D95" s="58">
        <v>270.38333333333298</v>
      </c>
    </row>
    <row r="96" spans="1:4" collapsed="1" x14ac:dyDescent="0.25">
      <c r="B96" s="9" t="s">
        <v>137</v>
      </c>
      <c r="C96" s="81">
        <f>C97+C98+C99+C100+C101+C102+C103+C104+C105</f>
        <v>9656.9500000000007</v>
      </c>
      <c r="D96" s="81">
        <f>D97+D98+D99+D100+D101+D102+D103+D104+D105</f>
        <v>10706.241666666669</v>
      </c>
    </row>
    <row r="97" spans="1:4" hidden="1" outlineLevel="1" x14ac:dyDescent="0.25">
      <c r="B97" s="18" t="s">
        <v>138</v>
      </c>
      <c r="C97" s="57">
        <v>1260.5</v>
      </c>
      <c r="D97" s="57">
        <v>3275.5166666666701</v>
      </c>
    </row>
    <row r="98" spans="1:4" hidden="1" outlineLevel="1" x14ac:dyDescent="0.25">
      <c r="B98" s="18" t="s">
        <v>141</v>
      </c>
      <c r="C98" s="57">
        <v>6152.25</v>
      </c>
      <c r="D98" s="57">
        <v>5110.4333333333298</v>
      </c>
    </row>
    <row r="99" spans="1:4" hidden="1" outlineLevel="1" x14ac:dyDescent="0.25">
      <c r="B99" s="19" t="s">
        <v>144</v>
      </c>
      <c r="C99" s="57">
        <v>2229.3000000000002</v>
      </c>
      <c r="D99" s="57">
        <v>2137.3249999999998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13.7</v>
      </c>
      <c r="D102" s="57">
        <v>76.766666666666694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1.2</v>
      </c>
      <c r="D105" s="57">
        <v>106.2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7990.3083333333343</v>
      </c>
      <c r="D106" s="56">
        <f>D107+D108+D109+D110+D111+D112+D113+D114+D115+D116+D117+D118+D121+D119+D120</f>
        <v>6742.3750000000036</v>
      </c>
    </row>
    <row r="107" spans="1:4" hidden="1" outlineLevel="1" x14ac:dyDescent="0.25">
      <c r="B107" s="44" t="s">
        <v>219</v>
      </c>
      <c r="C107" s="57">
        <v>329.3</v>
      </c>
      <c r="D107" s="57">
        <v>1192.8916666666701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555</v>
      </c>
      <c r="D109" s="57">
        <v>2261.9416666666698</v>
      </c>
    </row>
    <row r="110" spans="1:4" hidden="1" outlineLevel="1" x14ac:dyDescent="0.25">
      <c r="B110" s="44" t="s">
        <v>222</v>
      </c>
      <c r="C110" s="57">
        <v>288.89999999999998</v>
      </c>
      <c r="D110" s="57">
        <v>408.42500000000001</v>
      </c>
    </row>
    <row r="111" spans="1:4" hidden="1" outlineLevel="1" x14ac:dyDescent="0.25">
      <c r="B111" s="20" t="s">
        <v>323</v>
      </c>
      <c r="C111" s="57">
        <v>4046.8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533.6</v>
      </c>
      <c r="D116" s="58">
        <v>145.808333333333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1800.6</v>
      </c>
      <c r="D118" s="58">
        <v>0</v>
      </c>
    </row>
    <row r="119" spans="1:4" hidden="1" outlineLevel="1" x14ac:dyDescent="0.25">
      <c r="B119" s="21" t="s">
        <v>293</v>
      </c>
      <c r="C119" s="58">
        <v>433.691666666667</v>
      </c>
      <c r="D119" s="58">
        <v>0</v>
      </c>
    </row>
    <row r="120" spans="1:4" hidden="1" outlineLevel="1" x14ac:dyDescent="0.25">
      <c r="B120" s="21" t="s">
        <v>350</v>
      </c>
      <c r="C120" s="58">
        <v>1.19166666666667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1.2250000000000001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59963.0666666666</v>
      </c>
      <c r="D122" s="94">
        <f>D123+D124+D125</f>
        <v>49437.191666666702</v>
      </c>
    </row>
    <row r="123" spans="1:4" hidden="1" outlineLevel="1" x14ac:dyDescent="0.25">
      <c r="B123" s="11" t="s">
        <v>186</v>
      </c>
      <c r="C123" s="58">
        <v>47632.058333333298</v>
      </c>
      <c r="D123" s="58">
        <v>38122.550000000003</v>
      </c>
    </row>
    <row r="124" spans="1:4" hidden="1" outlineLevel="1" x14ac:dyDescent="0.25">
      <c r="B124" s="11" t="s">
        <v>308</v>
      </c>
      <c r="C124" s="58">
        <v>12331.0083333333</v>
      </c>
      <c r="D124" s="58">
        <v>11314.641666666699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229.3</v>
      </c>
      <c r="D126" s="83">
        <f>D127+D128</f>
        <v>231.683333333333</v>
      </c>
    </row>
    <row r="127" spans="1:4" hidden="1" outlineLevel="1" x14ac:dyDescent="0.25">
      <c r="B127" s="13" t="s">
        <v>190</v>
      </c>
      <c r="C127" s="58">
        <v>229.3</v>
      </c>
      <c r="D127" s="58">
        <v>231.683333333333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47854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874217.74162826419</v>
      </c>
      <c r="D130" s="55">
        <f>D31+D32+D37+D41+D45+D53+D54+D57+D72+D75+D88+D89+D90+D96+D106+D122+D126+D129+D33</f>
        <v>1229292.4876404086</v>
      </c>
    </row>
    <row r="131" spans="2:5" ht="15.75" thickTop="1" x14ac:dyDescent="0.25">
      <c r="B131" s="24" t="s">
        <v>198</v>
      </c>
      <c r="C131" s="89">
        <v>158852.13337173601</v>
      </c>
      <c r="D131" s="89">
        <v>150519.59569292501</v>
      </c>
    </row>
    <row r="132" spans="2:5" x14ac:dyDescent="0.25">
      <c r="B132" s="10" t="s">
        <v>201</v>
      </c>
      <c r="C132" s="90">
        <v>206613.97500000001</v>
      </c>
      <c r="D132" s="90">
        <v>275962.41666666698</v>
      </c>
    </row>
    <row r="133" spans="2:5" ht="12" customHeight="1" thickBot="1" x14ac:dyDescent="0.3">
      <c r="B133" s="54" t="s">
        <v>204</v>
      </c>
      <c r="C133" s="91">
        <f>C130+C131+C132</f>
        <v>1239683.8500000003</v>
      </c>
      <c r="D133" s="91">
        <f>D130+D131+D132</f>
        <v>1655774.5000000005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-121952.49000000022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-477768.75000000047</v>
      </c>
    </row>
    <row r="137" spans="2:5" x14ac:dyDescent="0.25">
      <c r="B137" s="8" t="s">
        <v>207</v>
      </c>
      <c r="C137" s="45"/>
      <c r="D137" s="46">
        <v>-374624.62</v>
      </c>
      <c r="E137" s="47"/>
    </row>
    <row r="138" spans="2:5" ht="12.75" hidden="1" customHeight="1" x14ac:dyDescent="0.25">
      <c r="B138" s="29" t="s">
        <v>209</v>
      </c>
      <c r="D138" s="48">
        <v>-390720.66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402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1975</v>
      </c>
      <c r="D8" s="35"/>
    </row>
    <row r="9" spans="2:4" x14ac:dyDescent="0.25">
      <c r="B9" s="65" t="s">
        <v>5</v>
      </c>
      <c r="C9" s="66">
        <v>11033.4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197</v>
      </c>
      <c r="D12" s="35"/>
    </row>
    <row r="13" spans="2:4" x14ac:dyDescent="0.25">
      <c r="B13" s="65" t="s">
        <v>13</v>
      </c>
      <c r="C13" s="68">
        <v>378</v>
      </c>
      <c r="D13" s="35"/>
    </row>
    <row r="14" spans="2:4" x14ac:dyDescent="0.25">
      <c r="B14" s="65" t="s">
        <v>275</v>
      </c>
      <c r="C14" s="67">
        <v>4</v>
      </c>
      <c r="D14" s="35"/>
    </row>
    <row r="15" spans="2:4" x14ac:dyDescent="0.25">
      <c r="B15" s="65" t="s">
        <v>17</v>
      </c>
      <c r="C15" s="68">
        <v>1540</v>
      </c>
      <c r="D15" s="35"/>
    </row>
    <row r="16" spans="2:4" ht="24" x14ac:dyDescent="0.25">
      <c r="B16" s="69" t="s">
        <v>19</v>
      </c>
      <c r="C16" s="38">
        <v>648</v>
      </c>
      <c r="D16" s="35"/>
    </row>
    <row r="17" spans="2:4" x14ac:dyDescent="0.25">
      <c r="B17" s="70" t="s">
        <v>21</v>
      </c>
      <c r="C17" s="38">
        <v>1183.3</v>
      </c>
      <c r="D17" s="35"/>
    </row>
    <row r="18" spans="2:4" x14ac:dyDescent="0.25">
      <c r="B18" s="70" t="s">
        <v>22</v>
      </c>
      <c r="C18" s="71" t="s">
        <v>403</v>
      </c>
      <c r="D18" s="35"/>
    </row>
    <row r="19" spans="2:4" x14ac:dyDescent="0.25">
      <c r="B19" s="72" t="s">
        <v>24</v>
      </c>
      <c r="C19" s="73" t="s">
        <v>404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4547305.4759999998</v>
      </c>
      <c r="D21" s="41"/>
    </row>
    <row r="22" spans="2:4" hidden="1" outlineLevel="1" x14ac:dyDescent="0.25">
      <c r="B22" s="39" t="s">
        <v>280</v>
      </c>
      <c r="C22" s="79" t="s">
        <v>405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406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3477712.68</v>
      </c>
      <c r="D26" s="41"/>
    </row>
    <row r="27" spans="2:4" x14ac:dyDescent="0.25">
      <c r="B27" s="74" t="s">
        <v>32</v>
      </c>
      <c r="C27" s="76">
        <v>3600681</v>
      </c>
      <c r="D27" s="41"/>
    </row>
    <row r="28" spans="2:4" ht="12.75" customHeight="1" x14ac:dyDescent="0.25">
      <c r="B28" s="77" t="s">
        <v>34</v>
      </c>
      <c r="C28" s="78">
        <f>C27/C26%</f>
        <v>103.53589647319572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113617.008333333</v>
      </c>
      <c r="D31" s="81">
        <v>192975.53333333301</v>
      </c>
    </row>
    <row r="32" spans="2:4" x14ac:dyDescent="0.25">
      <c r="B32" s="8" t="s">
        <v>38</v>
      </c>
      <c r="C32" s="81">
        <v>14731.3</v>
      </c>
      <c r="D32" s="81">
        <v>19746.758333333299</v>
      </c>
    </row>
    <row r="33" spans="2:4" x14ac:dyDescent="0.25">
      <c r="B33" s="8" t="s">
        <v>334</v>
      </c>
      <c r="C33" s="81">
        <f>C34+C35+C36</f>
        <v>6696.5083333333405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4658.9916666666704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2037.5166666666701</v>
      </c>
      <c r="D36" s="58">
        <v>0</v>
      </c>
    </row>
    <row r="37" spans="2:4" collapsed="1" x14ac:dyDescent="0.25">
      <c r="B37" s="9" t="s">
        <v>41</v>
      </c>
      <c r="C37" s="56">
        <f>C38+C40+C39</f>
        <v>805385.45186892105</v>
      </c>
      <c r="D37" s="82">
        <f>D38+D40+D39</f>
        <v>838263.99018989492</v>
      </c>
    </row>
    <row r="38" spans="2:4" hidden="1" outlineLevel="1" x14ac:dyDescent="0.25">
      <c r="B38" s="10" t="s">
        <v>322</v>
      </c>
      <c r="C38" s="58">
        <v>421114.32411674398</v>
      </c>
      <c r="D38" s="58">
        <v>349261.66887395398</v>
      </c>
    </row>
    <row r="39" spans="2:4" hidden="1" outlineLevel="1" x14ac:dyDescent="0.25">
      <c r="B39" s="10" t="s">
        <v>345</v>
      </c>
      <c r="C39" s="58">
        <v>215410.40066564301</v>
      </c>
      <c r="D39" s="58">
        <v>259979.94256555301</v>
      </c>
    </row>
    <row r="40" spans="2:4" hidden="1" outlineLevel="1" x14ac:dyDescent="0.25">
      <c r="B40" s="10" t="s">
        <v>45</v>
      </c>
      <c r="C40" s="58">
        <v>168860.727086534</v>
      </c>
      <c r="D40" s="58">
        <v>229022.37875038799</v>
      </c>
    </row>
    <row r="41" spans="2:4" collapsed="1" x14ac:dyDescent="0.25">
      <c r="B41" s="9" t="s">
        <v>48</v>
      </c>
      <c r="C41" s="81">
        <f>C42+C43+C44</f>
        <v>331566.16743471602</v>
      </c>
      <c r="D41" s="83">
        <f>D42+D43+D44</f>
        <v>20287.004711297661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99485.291858679004</v>
      </c>
      <c r="D43" s="84">
        <v>6087.0491094307599</v>
      </c>
    </row>
    <row r="44" spans="2:4" hidden="1" outlineLevel="1" x14ac:dyDescent="0.25">
      <c r="B44" s="10" t="s">
        <v>55</v>
      </c>
      <c r="C44" s="84">
        <v>232080.87557603701</v>
      </c>
      <c r="D44" s="84">
        <v>14199.955601866901</v>
      </c>
    </row>
    <row r="45" spans="2:4" collapsed="1" x14ac:dyDescent="0.25">
      <c r="B45" s="9" t="s">
        <v>58</v>
      </c>
      <c r="C45" s="56">
        <f>C46+C47+C48+C49+C50+C51+C52</f>
        <v>388650.69999999995</v>
      </c>
      <c r="D45" s="56">
        <f>D46+D47+D48+D49+D50+D51+D52</f>
        <v>327148.58333333326</v>
      </c>
    </row>
    <row r="46" spans="2:4" hidden="1" outlineLevel="1" x14ac:dyDescent="0.25">
      <c r="B46" s="10" t="s">
        <v>240</v>
      </c>
      <c r="C46" s="58">
        <v>197493</v>
      </c>
      <c r="D46" s="58">
        <v>164232.9</v>
      </c>
    </row>
    <row r="47" spans="2:4" hidden="1" outlineLevel="1" x14ac:dyDescent="0.25">
      <c r="B47" s="10" t="s">
        <v>238</v>
      </c>
      <c r="C47" s="58">
        <v>68453.716666666704</v>
      </c>
      <c r="D47" s="58">
        <v>56934.166666666701</v>
      </c>
    </row>
    <row r="48" spans="2:4" hidden="1" outlineLevel="1" x14ac:dyDescent="0.25">
      <c r="B48" s="10" t="s">
        <v>239</v>
      </c>
      <c r="C48" s="58">
        <v>94053.283333333296</v>
      </c>
      <c r="D48" s="58">
        <v>78263.408333333296</v>
      </c>
    </row>
    <row r="49" spans="2:5" hidden="1" outlineLevel="1" x14ac:dyDescent="0.25">
      <c r="B49" s="11" t="s">
        <v>68</v>
      </c>
      <c r="C49" s="58">
        <v>22013</v>
      </c>
      <c r="D49" s="58">
        <v>27718.108333333301</v>
      </c>
    </row>
    <row r="50" spans="2:5" hidden="1" outlineLevel="1" x14ac:dyDescent="0.25">
      <c r="B50" s="11" t="s">
        <v>71</v>
      </c>
      <c r="C50" s="58">
        <v>5575.6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1062.0999999999999</v>
      </c>
      <c r="D52" s="58">
        <v>0</v>
      </c>
    </row>
    <row r="53" spans="2:5" collapsed="1" x14ac:dyDescent="0.25">
      <c r="B53" s="8" t="s">
        <v>347</v>
      </c>
      <c r="C53" s="81">
        <v>13740.708333333299</v>
      </c>
      <c r="D53" s="81">
        <v>0</v>
      </c>
    </row>
    <row r="54" spans="2:5" x14ac:dyDescent="0.25">
      <c r="B54" s="12" t="s">
        <v>80</v>
      </c>
      <c r="C54" s="81">
        <f>C55+C56</f>
        <v>3070.3</v>
      </c>
      <c r="D54" s="83">
        <f>D55+D56</f>
        <v>6346.2583333333296</v>
      </c>
      <c r="E54" s="43"/>
    </row>
    <row r="55" spans="2:5" hidden="1" outlineLevel="1" x14ac:dyDescent="0.25">
      <c r="B55" s="13" t="s">
        <v>81</v>
      </c>
      <c r="C55" s="58">
        <v>3070.3</v>
      </c>
      <c r="D55" s="58">
        <v>6346.2583333333296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156848.98333333334</v>
      </c>
      <c r="D57" s="56">
        <f>D58+D59+D61+D62+D63+D64+D71+D65+D66+D60+D67+D68+D69+D70</f>
        <v>41426.666666666701</v>
      </c>
    </row>
    <row r="58" spans="2:5" hidden="1" outlineLevel="1" x14ac:dyDescent="0.25">
      <c r="B58" s="13" t="s">
        <v>88</v>
      </c>
      <c r="C58" s="57">
        <v>7841.7</v>
      </c>
      <c r="D58" s="57">
        <v>6010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62453.2</v>
      </c>
      <c r="D60" s="58">
        <v>35416.666666666701</v>
      </c>
    </row>
    <row r="61" spans="2:5" hidden="1" outlineLevel="1" x14ac:dyDescent="0.25">
      <c r="B61" s="13" t="s">
        <v>92</v>
      </c>
      <c r="C61" s="58">
        <v>26700.075000000001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4.25</v>
      </c>
      <c r="D63" s="58">
        <v>0</v>
      </c>
    </row>
    <row r="64" spans="2:5" hidden="1" outlineLevel="1" x14ac:dyDescent="0.25">
      <c r="B64" s="13" t="s">
        <v>233</v>
      </c>
      <c r="C64" s="60">
        <v>4.25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25344.7</v>
      </c>
      <c r="D66" s="58">
        <v>0</v>
      </c>
    </row>
    <row r="67" spans="1:5" hidden="1" outlineLevel="1" x14ac:dyDescent="0.25">
      <c r="B67" s="13" t="s">
        <v>298</v>
      </c>
      <c r="C67" s="60">
        <v>34492.375</v>
      </c>
      <c r="D67" s="58">
        <v>0</v>
      </c>
    </row>
    <row r="68" spans="1:5" hidden="1" outlineLevel="1" x14ac:dyDescent="0.25">
      <c r="B68" s="13" t="s">
        <v>299</v>
      </c>
      <c r="C68" s="60">
        <v>4.2166666666666703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4.2166666666666703</v>
      </c>
      <c r="D71" s="58">
        <v>0</v>
      </c>
    </row>
    <row r="72" spans="1:5" collapsed="1" x14ac:dyDescent="0.25">
      <c r="B72" s="12" t="s">
        <v>96</v>
      </c>
      <c r="C72" s="85">
        <f>C73+C74</f>
        <v>9341.2999999999993</v>
      </c>
      <c r="D72" s="83">
        <f>D73+D74</f>
        <v>4048.9166666666633</v>
      </c>
      <c r="E72" s="43"/>
    </row>
    <row r="73" spans="1:5" hidden="1" outlineLevel="1" x14ac:dyDescent="0.25">
      <c r="B73" s="13" t="s">
        <v>97</v>
      </c>
      <c r="C73" s="60">
        <v>5474.5</v>
      </c>
      <c r="D73" s="58">
        <v>626.60833333333301</v>
      </c>
      <c r="E73" s="43"/>
    </row>
    <row r="74" spans="1:5" hidden="1" outlineLevel="1" x14ac:dyDescent="0.25">
      <c r="B74" s="13" t="s">
        <v>100</v>
      </c>
      <c r="C74" s="58">
        <v>3866.8</v>
      </c>
      <c r="D74" s="58">
        <v>3422.3083333333302</v>
      </c>
    </row>
    <row r="75" spans="1:5" collapsed="1" x14ac:dyDescent="0.25">
      <c r="B75" s="9" t="s">
        <v>103</v>
      </c>
      <c r="C75" s="86">
        <f>C76+C77+C78+C79+C87+C80+C81+C82+C83+C84+C85+C86</f>
        <v>53843.424999999996</v>
      </c>
      <c r="D75" s="81">
        <f>D76+D77+D78+D79+D87+D80+D81+D82+D83+D84+D85+D86</f>
        <v>504650.50833333295</v>
      </c>
    </row>
    <row r="76" spans="1:5" hidden="1" outlineLevel="1" x14ac:dyDescent="0.25">
      <c r="B76" s="10" t="s">
        <v>346</v>
      </c>
      <c r="C76" s="58">
        <v>181.2</v>
      </c>
      <c r="D76" s="58">
        <v>192.166666666667</v>
      </c>
    </row>
    <row r="77" spans="1:5" hidden="1" outlineLevel="1" x14ac:dyDescent="0.25">
      <c r="B77" s="16" t="s">
        <v>270</v>
      </c>
      <c r="C77" s="87">
        <v>8221.0833333333303</v>
      </c>
      <c r="D77" s="58">
        <v>0</v>
      </c>
    </row>
    <row r="78" spans="1:5" hidden="1" outlineLevel="1" x14ac:dyDescent="0.25">
      <c r="B78" s="10" t="s">
        <v>269</v>
      </c>
      <c r="C78" s="58">
        <v>798.8</v>
      </c>
      <c r="D78" s="59">
        <v>10029.174999999999</v>
      </c>
    </row>
    <row r="79" spans="1:5" hidden="1" outlineLevel="1" x14ac:dyDescent="0.25">
      <c r="B79" s="10" t="s">
        <v>267</v>
      </c>
      <c r="C79" s="58">
        <v>6006.3</v>
      </c>
      <c r="D79" s="59">
        <v>0</v>
      </c>
    </row>
    <row r="80" spans="1:5" hidden="1" outlineLevel="1" x14ac:dyDescent="0.25">
      <c r="B80" s="10" t="s">
        <v>266</v>
      </c>
      <c r="C80" s="58">
        <v>2.7</v>
      </c>
      <c r="D80" s="59">
        <v>284880.375</v>
      </c>
    </row>
    <row r="81" spans="1:4" hidden="1" outlineLevel="1" x14ac:dyDescent="0.25">
      <c r="B81" s="10" t="s">
        <v>349</v>
      </c>
      <c r="C81" s="58">
        <v>33826.699999999997</v>
      </c>
      <c r="D81" s="59">
        <v>28440</v>
      </c>
    </row>
    <row r="82" spans="1:4" hidden="1" outlineLevel="1" x14ac:dyDescent="0.25">
      <c r="B82" s="10" t="s">
        <v>326</v>
      </c>
      <c r="C82" s="58">
        <v>4161.8416666666699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5.1666666666666696</v>
      </c>
      <c r="D84" s="59">
        <v>0</v>
      </c>
    </row>
    <row r="85" spans="1:4" hidden="1" outlineLevel="1" x14ac:dyDescent="0.25">
      <c r="B85" s="10" t="s">
        <v>354</v>
      </c>
      <c r="C85" s="58">
        <v>631.98333333333301</v>
      </c>
      <c r="D85" s="59">
        <v>0</v>
      </c>
    </row>
    <row r="86" spans="1:4" hidden="1" outlineLevel="1" x14ac:dyDescent="0.25">
      <c r="B86" s="10" t="s">
        <v>364</v>
      </c>
      <c r="C86" s="58">
        <v>3.43333333333333</v>
      </c>
      <c r="D86" s="59">
        <v>43148.683333333298</v>
      </c>
    </row>
    <row r="87" spans="1:4" hidden="1" outlineLevel="1" x14ac:dyDescent="0.25">
      <c r="A87" s="15"/>
      <c r="B87" s="10" t="s">
        <v>268</v>
      </c>
      <c r="C87" s="58">
        <v>4.2166666666666703</v>
      </c>
      <c r="D87" s="59">
        <v>137960.10833333299</v>
      </c>
    </row>
    <row r="88" spans="1:4" collapsed="1" x14ac:dyDescent="0.25">
      <c r="B88" s="8" t="s">
        <v>117</v>
      </c>
      <c r="C88" s="81">
        <v>35109.300000000003</v>
      </c>
      <c r="D88" s="81">
        <v>40030.458333333299</v>
      </c>
    </row>
    <row r="89" spans="1:4" x14ac:dyDescent="0.25">
      <c r="B89" s="8" t="s">
        <v>120</v>
      </c>
      <c r="C89" s="81">
        <v>60514.733333333301</v>
      </c>
      <c r="D89" s="81">
        <v>69266.616666666698</v>
      </c>
    </row>
    <row r="90" spans="1:4" x14ac:dyDescent="0.25">
      <c r="B90" s="17" t="s">
        <v>123</v>
      </c>
      <c r="C90" s="56">
        <f>C91+C92+C93+C94+C95</f>
        <v>522799.55445468542</v>
      </c>
      <c r="D90" s="56">
        <f>D91+D92+D93+D94+D95</f>
        <v>886094.03466067079</v>
      </c>
    </row>
    <row r="91" spans="1:4" hidden="1" outlineLevel="1" x14ac:dyDescent="0.25">
      <c r="B91" s="11" t="s">
        <v>124</v>
      </c>
      <c r="C91" s="88">
        <v>423727.09293394798</v>
      </c>
      <c r="D91" s="88">
        <v>774212.94286462106</v>
      </c>
    </row>
    <row r="92" spans="1:4" hidden="1" outlineLevel="1" x14ac:dyDescent="0.25">
      <c r="B92" s="11" t="s">
        <v>127</v>
      </c>
      <c r="C92" s="88">
        <v>29888.3448540707</v>
      </c>
      <c r="D92" s="88">
        <v>17557.533462716401</v>
      </c>
    </row>
    <row r="93" spans="1:4" hidden="1" outlineLevel="1" x14ac:dyDescent="0.25">
      <c r="B93" s="11" t="s">
        <v>130</v>
      </c>
      <c r="C93" s="58">
        <v>13933.516666666699</v>
      </c>
      <c r="D93" s="58">
        <v>14078.775</v>
      </c>
    </row>
    <row r="94" spans="1:4" hidden="1" outlineLevel="1" x14ac:dyDescent="0.25">
      <c r="B94" s="11" t="s">
        <v>133</v>
      </c>
      <c r="C94" s="58">
        <v>55246.400000000001</v>
      </c>
      <c r="D94" s="58">
        <v>79298.441666666695</v>
      </c>
    </row>
    <row r="95" spans="1:4" hidden="1" outlineLevel="1" x14ac:dyDescent="0.25">
      <c r="A95" s="15"/>
      <c r="B95" s="11" t="s">
        <v>136</v>
      </c>
      <c r="C95" s="58">
        <v>4.2</v>
      </c>
      <c r="D95" s="58">
        <v>946.34166666666704</v>
      </c>
    </row>
    <row r="96" spans="1:4" collapsed="1" x14ac:dyDescent="0.25">
      <c r="B96" s="9" t="s">
        <v>137</v>
      </c>
      <c r="C96" s="81">
        <f>C97+C98+C99+C100+C101+C102+C103+C104+C105</f>
        <v>33214.341666666696</v>
      </c>
      <c r="D96" s="81">
        <f>D97+D98+D99+D100+D101+D102+D103+D104+D105</f>
        <v>36833.375</v>
      </c>
    </row>
    <row r="97" spans="1:4" hidden="1" outlineLevel="1" x14ac:dyDescent="0.25">
      <c r="B97" s="18" t="s">
        <v>138</v>
      </c>
      <c r="C97" s="57">
        <v>4335.3999999999996</v>
      </c>
      <c r="D97" s="57">
        <v>11265.9083333333</v>
      </c>
    </row>
    <row r="98" spans="1:4" hidden="1" outlineLevel="1" x14ac:dyDescent="0.25">
      <c r="B98" s="18" t="s">
        <v>141</v>
      </c>
      <c r="C98" s="57">
        <v>21159.641666666699</v>
      </c>
      <c r="D98" s="57">
        <v>17576.4666666667</v>
      </c>
    </row>
    <row r="99" spans="1:4" hidden="1" outlineLevel="1" x14ac:dyDescent="0.25">
      <c r="B99" s="19" t="s">
        <v>144</v>
      </c>
      <c r="C99" s="57">
        <v>7667.2</v>
      </c>
      <c r="D99" s="57">
        <v>7350.875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47.9</v>
      </c>
      <c r="D102" s="57">
        <v>268.41666666666703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4.2</v>
      </c>
      <c r="D105" s="57">
        <v>371.70833333333297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27481.208333333332</v>
      </c>
      <c r="D106" s="56">
        <f>D107+D108+D109+D110+D111+D112+D113+D114+D115+D116+D117+D118+D121+D119+D120</f>
        <v>23354.625000000004</v>
      </c>
    </row>
    <row r="107" spans="1:4" hidden="1" outlineLevel="1" x14ac:dyDescent="0.25">
      <c r="B107" s="44" t="s">
        <v>219</v>
      </c>
      <c r="C107" s="57">
        <v>1132.5</v>
      </c>
      <c r="D107" s="57">
        <v>4102.5249999999996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1908.8</v>
      </c>
      <c r="D109" s="57">
        <v>7779.4416666666702</v>
      </c>
    </row>
    <row r="110" spans="1:4" hidden="1" outlineLevel="1" x14ac:dyDescent="0.25">
      <c r="B110" s="44" t="s">
        <v>222</v>
      </c>
      <c r="C110" s="57">
        <v>993.5</v>
      </c>
      <c r="D110" s="57">
        <v>1404.5416666666699</v>
      </c>
    </row>
    <row r="111" spans="1:4" hidden="1" outlineLevel="1" x14ac:dyDescent="0.25">
      <c r="B111" s="20" t="s">
        <v>323</v>
      </c>
      <c r="C111" s="57">
        <v>13918.3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1835.3</v>
      </c>
      <c r="D116" s="58">
        <v>501.53333333333302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6193</v>
      </c>
      <c r="D118" s="58">
        <v>0</v>
      </c>
    </row>
    <row r="119" spans="1:4" hidden="1" outlineLevel="1" x14ac:dyDescent="0.25">
      <c r="B119" s="21" t="s">
        <v>293</v>
      </c>
      <c r="C119" s="58">
        <v>1491.5</v>
      </c>
      <c r="D119" s="58">
        <v>0</v>
      </c>
    </row>
    <row r="120" spans="1:4" hidden="1" outlineLevel="1" x14ac:dyDescent="0.25">
      <c r="B120" s="21" t="s">
        <v>350</v>
      </c>
      <c r="C120" s="58">
        <v>4.0916666666666703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4.2166666666666703</v>
      </c>
      <c r="D121" s="58">
        <v>9566.5833333333303</v>
      </c>
    </row>
    <row r="122" spans="1:4" collapsed="1" x14ac:dyDescent="0.25">
      <c r="B122" s="22" t="s">
        <v>307</v>
      </c>
      <c r="C122" s="94">
        <f>C123+C124+C125</f>
        <v>206233.3416666663</v>
      </c>
      <c r="D122" s="94">
        <f>D123+D124+D125</f>
        <v>170031.4666666663</v>
      </c>
    </row>
    <row r="123" spans="1:4" hidden="1" outlineLevel="1" x14ac:dyDescent="0.25">
      <c r="B123" s="11" t="s">
        <v>186</v>
      </c>
      <c r="C123" s="58">
        <v>163822.808333333</v>
      </c>
      <c r="D123" s="58">
        <v>131116.53333333301</v>
      </c>
    </row>
    <row r="124" spans="1:4" hidden="1" outlineLevel="1" x14ac:dyDescent="0.25">
      <c r="B124" s="11" t="s">
        <v>308</v>
      </c>
      <c r="C124" s="58">
        <v>42410.533333333296</v>
      </c>
      <c r="D124" s="58">
        <v>38914.933333333298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788.7</v>
      </c>
      <c r="D126" s="83">
        <f>D127+D128</f>
        <v>796.92499999999995</v>
      </c>
    </row>
    <row r="127" spans="1:4" hidden="1" outlineLevel="1" x14ac:dyDescent="0.25">
      <c r="B127" s="13" t="s">
        <v>190</v>
      </c>
      <c r="C127" s="58">
        <v>788.7</v>
      </c>
      <c r="D127" s="58">
        <v>796.92499999999995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164586.29999999999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2948219.3320916556</v>
      </c>
      <c r="D130" s="55">
        <f>D31+D32+D37+D41+D45+D53+D54+D57+D72+D75+D88+D89+D90+D96+D106+D122+D126+D129+D33</f>
        <v>3181301.7212285288</v>
      </c>
    </row>
    <row r="131" spans="2:5" ht="15.75" thickTop="1" x14ac:dyDescent="0.25">
      <c r="B131" s="24" t="s">
        <v>198</v>
      </c>
      <c r="C131" s="89">
        <v>480351.25124167901</v>
      </c>
      <c r="D131" s="89">
        <v>471495.02877146902</v>
      </c>
    </row>
    <row r="132" spans="2:5" x14ac:dyDescent="0.25">
      <c r="B132" s="10" t="s">
        <v>201</v>
      </c>
      <c r="C132" s="90">
        <v>685714.116666666</v>
      </c>
      <c r="D132" s="90">
        <v>730559.35</v>
      </c>
    </row>
    <row r="133" spans="2:5" ht="12" customHeight="1" thickBot="1" x14ac:dyDescent="0.3">
      <c r="B133" s="54" t="s">
        <v>204</v>
      </c>
      <c r="C133" s="91">
        <f>C130+C131+C132</f>
        <v>4114284.7</v>
      </c>
      <c r="D133" s="91">
        <f>D130+D131+D132</f>
        <v>4383356.0999999978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433020.77599999961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-782675.09999999776</v>
      </c>
    </row>
    <row r="137" spans="2:5" x14ac:dyDescent="0.25">
      <c r="B137" s="8" t="s">
        <v>207</v>
      </c>
      <c r="C137" s="45"/>
      <c r="D137" s="46">
        <v>-947891.99</v>
      </c>
      <c r="E137" s="47"/>
    </row>
    <row r="138" spans="2:5" ht="12.75" hidden="1" customHeight="1" x14ac:dyDescent="0.25">
      <c r="B138" s="29" t="s">
        <v>209</v>
      </c>
      <c r="D138" s="48">
        <v>-870377.03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407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1964</v>
      </c>
      <c r="D8" s="35"/>
    </row>
    <row r="9" spans="2:4" x14ac:dyDescent="0.25">
      <c r="B9" s="65" t="s">
        <v>5</v>
      </c>
      <c r="C9" s="66">
        <v>3921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64</v>
      </c>
      <c r="D12" s="35"/>
    </row>
    <row r="13" spans="2:4" x14ac:dyDescent="0.25">
      <c r="B13" s="65" t="s">
        <v>13</v>
      </c>
      <c r="C13" s="68">
        <v>129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1065</v>
      </c>
      <c r="D15" s="35"/>
    </row>
    <row r="16" spans="2:4" ht="24" x14ac:dyDescent="0.25">
      <c r="B16" s="69" t="s">
        <v>19</v>
      </c>
      <c r="C16" s="38">
        <v>316.8</v>
      </c>
      <c r="D16" s="35"/>
    </row>
    <row r="17" spans="2:4" x14ac:dyDescent="0.25">
      <c r="B17" s="70" t="s">
        <v>21</v>
      </c>
      <c r="C17" s="38">
        <v>31.7</v>
      </c>
      <c r="D17" s="35"/>
    </row>
    <row r="18" spans="2:4" x14ac:dyDescent="0.25">
      <c r="B18" s="70" t="s">
        <v>22</v>
      </c>
      <c r="C18" s="71" t="s">
        <v>408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1366154.82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894433.48</v>
      </c>
      <c r="D26" s="41"/>
    </row>
    <row r="27" spans="2:4" x14ac:dyDescent="0.25">
      <c r="B27" s="74" t="s">
        <v>32</v>
      </c>
      <c r="C27" s="76">
        <v>877455.45</v>
      </c>
      <c r="D27" s="41"/>
    </row>
    <row r="28" spans="2:4" ht="12.75" customHeight="1" x14ac:dyDescent="0.25">
      <c r="B28" s="77" t="s">
        <v>34</v>
      </c>
      <c r="C28" s="78">
        <f>C27/C26%</f>
        <v>98.101811886558622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40376.699999999997</v>
      </c>
      <c r="D31" s="81">
        <v>68578.791666666701</v>
      </c>
    </row>
    <row r="32" spans="2:4" x14ac:dyDescent="0.25">
      <c r="B32" s="8" t="s">
        <v>38</v>
      </c>
      <c r="C32" s="81">
        <v>5235.1000000000004</v>
      </c>
      <c r="D32" s="81">
        <v>7017.4583333333303</v>
      </c>
    </row>
    <row r="33" spans="2:4" x14ac:dyDescent="0.25">
      <c r="B33" s="8" t="s">
        <v>334</v>
      </c>
      <c r="C33" s="81">
        <f>C34+C35+C36</f>
        <v>2379.7750000000033</v>
      </c>
      <c r="D33" s="81">
        <f>D34+D35+D36</f>
        <v>107370.8416666667</v>
      </c>
    </row>
    <row r="34" spans="2:4" hidden="1" outlineLevel="1" x14ac:dyDescent="0.25">
      <c r="B34" s="96" t="s">
        <v>335</v>
      </c>
      <c r="C34" s="58">
        <v>1655.69166666667</v>
      </c>
      <c r="D34" s="58">
        <v>84870.841666666704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724.08333333333303</v>
      </c>
      <c r="D36" s="58">
        <v>22500</v>
      </c>
    </row>
    <row r="37" spans="2:4" collapsed="1" x14ac:dyDescent="0.25">
      <c r="B37" s="9" t="s">
        <v>41</v>
      </c>
      <c r="C37" s="56">
        <f>C38+C40+C39</f>
        <v>279444.82206861273</v>
      </c>
      <c r="D37" s="82">
        <f>D38+D40+D39</f>
        <v>289881.62054527295</v>
      </c>
    </row>
    <row r="38" spans="2:4" hidden="1" outlineLevel="1" x14ac:dyDescent="0.25">
      <c r="B38" s="10" t="s">
        <v>322</v>
      </c>
      <c r="C38" s="58">
        <v>149247.574244752</v>
      </c>
      <c r="D38" s="58">
        <v>123782.185724207</v>
      </c>
    </row>
    <row r="39" spans="2:4" hidden="1" outlineLevel="1" x14ac:dyDescent="0.25">
      <c r="B39" s="10" t="s">
        <v>345</v>
      </c>
      <c r="C39" s="58">
        <v>70188.287250384004</v>
      </c>
      <c r="D39" s="58">
        <v>84710.642159929004</v>
      </c>
    </row>
    <row r="40" spans="2:4" hidden="1" outlineLevel="1" x14ac:dyDescent="0.25">
      <c r="B40" s="10" t="s">
        <v>45</v>
      </c>
      <c r="C40" s="58">
        <v>60008.960573476703</v>
      </c>
      <c r="D40" s="58">
        <v>81388.792661136904</v>
      </c>
    </row>
    <row r="41" spans="2:4" collapsed="1" x14ac:dyDescent="0.25">
      <c r="B41" s="9" t="s">
        <v>48</v>
      </c>
      <c r="C41" s="81">
        <f>C42+C43+C44</f>
        <v>206043.5035842293</v>
      </c>
      <c r="D41" s="83">
        <f>D42+D43+D44</f>
        <v>12606.851625719071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58487.820020481297</v>
      </c>
      <c r="D43" s="84">
        <v>3578.5977151686502</v>
      </c>
    </row>
    <row r="44" spans="2:4" hidden="1" outlineLevel="1" x14ac:dyDescent="0.25">
      <c r="B44" s="10" t="s">
        <v>55</v>
      </c>
      <c r="C44" s="84">
        <v>147555.683563748</v>
      </c>
      <c r="D44" s="84">
        <v>9028.2539105504202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4464</v>
      </c>
      <c r="D53" s="81">
        <v>0</v>
      </c>
    </row>
    <row r="54" spans="2:5" x14ac:dyDescent="0.25">
      <c r="B54" s="12" t="s">
        <v>80</v>
      </c>
      <c r="C54" s="81">
        <f>C55+C56</f>
        <v>5648.5</v>
      </c>
      <c r="D54" s="83">
        <f>D55+D56</f>
        <v>9089.0833333333303</v>
      </c>
      <c r="E54" s="43"/>
    </row>
    <row r="55" spans="2:5" hidden="1" outlineLevel="1" x14ac:dyDescent="0.25">
      <c r="B55" s="13" t="s">
        <v>81</v>
      </c>
      <c r="C55" s="58">
        <v>997.5</v>
      </c>
      <c r="D55" s="58">
        <v>2061.8083333333302</v>
      </c>
      <c r="E55" s="43"/>
    </row>
    <row r="56" spans="2:5" hidden="1" outlineLevel="1" x14ac:dyDescent="0.25">
      <c r="B56" s="13" t="s">
        <v>84</v>
      </c>
      <c r="C56" s="58">
        <v>4651</v>
      </c>
      <c r="D56" s="58">
        <v>7027.2749999999996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113777.75833333338</v>
      </c>
      <c r="D57" s="56">
        <f>D58+D59+D61+D62+D63+D64+D71+D65+D66+D60+D67+D68+D69+D70</f>
        <v>10665</v>
      </c>
    </row>
    <row r="58" spans="2:5" hidden="1" outlineLevel="1" x14ac:dyDescent="0.25">
      <c r="B58" s="13" t="s">
        <v>88</v>
      </c>
      <c r="C58" s="57">
        <v>2547.6</v>
      </c>
      <c r="D58" s="57">
        <v>10665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22194.3</v>
      </c>
      <c r="D60" s="58">
        <v>0</v>
      </c>
    </row>
    <row r="61" spans="2:5" hidden="1" outlineLevel="1" x14ac:dyDescent="0.25">
      <c r="B61" s="13" t="s">
        <v>92</v>
      </c>
      <c r="C61" s="58">
        <v>9488.5499999999993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1.50833333333333</v>
      </c>
      <c r="D63" s="58">
        <v>0</v>
      </c>
    </row>
    <row r="64" spans="2:5" hidden="1" outlineLevel="1" x14ac:dyDescent="0.25">
      <c r="B64" s="13" t="s">
        <v>233</v>
      </c>
      <c r="C64" s="60">
        <v>1.50833333333333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23853.491666666701</v>
      </c>
      <c r="D67" s="58">
        <v>0</v>
      </c>
    </row>
    <row r="68" spans="1:5" hidden="1" outlineLevel="1" x14ac:dyDescent="0.25">
      <c r="B68" s="13" t="s">
        <v>299</v>
      </c>
      <c r="C68" s="60">
        <v>1.5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55687.8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1.5</v>
      </c>
      <c r="D71" s="58">
        <v>0</v>
      </c>
    </row>
    <row r="72" spans="1:5" collapsed="1" x14ac:dyDescent="0.25">
      <c r="B72" s="12" t="s">
        <v>96</v>
      </c>
      <c r="C72" s="85">
        <f>C73+C74</f>
        <v>250.29999999999998</v>
      </c>
      <c r="D72" s="83">
        <f>D73+D74</f>
        <v>91.683333333333294</v>
      </c>
      <c r="E72" s="43"/>
    </row>
    <row r="73" spans="1:5" hidden="1" outlineLevel="1" x14ac:dyDescent="0.25">
      <c r="B73" s="13" t="s">
        <v>97</v>
      </c>
      <c r="C73" s="60">
        <v>146.69999999999999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103.6</v>
      </c>
      <c r="D74" s="58">
        <v>91.683333333333294</v>
      </c>
    </row>
    <row r="75" spans="1:5" collapsed="1" x14ac:dyDescent="0.25">
      <c r="B75" s="9" t="s">
        <v>103</v>
      </c>
      <c r="C75" s="86">
        <f>C76+C77+C78+C79+C87+C80+C81+C82+C83+C84+C85+C86</f>
        <v>20867.041666666664</v>
      </c>
      <c r="D75" s="81">
        <f>D76+D77+D78+D79+D87+D80+D81+D82+D83+D84+D85+D86</f>
        <v>277670.30833333335</v>
      </c>
    </row>
    <row r="76" spans="1:5" hidden="1" outlineLevel="1" x14ac:dyDescent="0.25">
      <c r="B76" s="10" t="s">
        <v>346</v>
      </c>
      <c r="C76" s="58">
        <v>64.400000000000006</v>
      </c>
      <c r="D76" s="58">
        <v>68.3</v>
      </c>
    </row>
    <row r="77" spans="1:5" hidden="1" outlineLevel="1" x14ac:dyDescent="0.25">
      <c r="B77" s="16" t="s">
        <v>270</v>
      </c>
      <c r="C77" s="87">
        <v>5685.3583333333299</v>
      </c>
      <c r="D77" s="58">
        <v>35648.433333333298</v>
      </c>
    </row>
    <row r="78" spans="1:5" hidden="1" outlineLevel="1" x14ac:dyDescent="0.25">
      <c r="B78" s="10" t="s">
        <v>269</v>
      </c>
      <c r="C78" s="58">
        <v>283.89999999999998</v>
      </c>
      <c r="D78" s="59">
        <v>3564.45</v>
      </c>
    </row>
    <row r="79" spans="1:5" hidden="1" outlineLevel="1" x14ac:dyDescent="0.25">
      <c r="B79" s="10" t="s">
        <v>267</v>
      </c>
      <c r="C79" s="58">
        <v>2134.5</v>
      </c>
      <c r="D79" s="59">
        <v>0</v>
      </c>
    </row>
    <row r="80" spans="1:5" hidden="1" outlineLevel="1" x14ac:dyDescent="0.25">
      <c r="B80" s="10" t="s">
        <v>266</v>
      </c>
      <c r="C80" s="58">
        <v>1.5</v>
      </c>
      <c r="D80" s="59">
        <v>158266.875</v>
      </c>
    </row>
    <row r="81" spans="1:4" hidden="1" outlineLevel="1" x14ac:dyDescent="0.25">
      <c r="B81" s="10" t="s">
        <v>349</v>
      </c>
      <c r="C81" s="58">
        <v>10989.4</v>
      </c>
      <c r="D81" s="59">
        <v>18160</v>
      </c>
    </row>
    <row r="82" spans="1:4" hidden="1" outlineLevel="1" x14ac:dyDescent="0.25">
      <c r="B82" s="10" t="s">
        <v>326</v>
      </c>
      <c r="C82" s="58">
        <v>1479.0166666666701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1.8333333333333299</v>
      </c>
      <c r="D84" s="59">
        <v>0</v>
      </c>
    </row>
    <row r="85" spans="1:4" hidden="1" outlineLevel="1" x14ac:dyDescent="0.25">
      <c r="B85" s="10" t="s">
        <v>354</v>
      </c>
      <c r="C85" s="58">
        <v>224.59166666666701</v>
      </c>
      <c r="D85" s="59">
        <v>0</v>
      </c>
    </row>
    <row r="86" spans="1:4" hidden="1" outlineLevel="1" x14ac:dyDescent="0.25">
      <c r="B86" s="10" t="s">
        <v>364</v>
      </c>
      <c r="C86" s="58">
        <v>1.0416666666666701</v>
      </c>
      <c r="D86" s="59">
        <v>12690.7833333333</v>
      </c>
    </row>
    <row r="87" spans="1:4" hidden="1" outlineLevel="1" x14ac:dyDescent="0.25">
      <c r="A87" s="15"/>
      <c r="B87" s="10" t="s">
        <v>268</v>
      </c>
      <c r="C87" s="58">
        <v>1.5</v>
      </c>
      <c r="D87" s="59">
        <v>49271.466666666704</v>
      </c>
    </row>
    <row r="88" spans="1:4" collapsed="1" x14ac:dyDescent="0.25">
      <c r="B88" s="8" t="s">
        <v>117</v>
      </c>
      <c r="C88" s="81">
        <v>12477</v>
      </c>
      <c r="D88" s="81">
        <v>14225.8666666667</v>
      </c>
    </row>
    <row r="89" spans="1:4" x14ac:dyDescent="0.25">
      <c r="B89" s="8" t="s">
        <v>120</v>
      </c>
      <c r="C89" s="81">
        <v>12875.9666666667</v>
      </c>
      <c r="D89" s="81">
        <v>14943.85</v>
      </c>
    </row>
    <row r="90" spans="1:4" x14ac:dyDescent="0.25">
      <c r="B90" s="17" t="s">
        <v>123</v>
      </c>
      <c r="C90" s="56">
        <f>C91+C92+C93+C94+C95</f>
        <v>185790.19737583207</v>
      </c>
      <c r="D90" s="56">
        <f>D91+D92+D93+D94+D95</f>
        <v>314897.9649854874</v>
      </c>
    </row>
    <row r="91" spans="1:4" hidden="1" outlineLevel="1" x14ac:dyDescent="0.25">
      <c r="B91" s="11" t="s">
        <v>124</v>
      </c>
      <c r="C91" s="88">
        <v>150582.22606246799</v>
      </c>
      <c r="D91" s="88">
        <v>275136.24492643197</v>
      </c>
    </row>
    <row r="92" spans="1:4" hidden="1" outlineLevel="1" x14ac:dyDescent="0.25">
      <c r="B92" s="11" t="s">
        <v>127</v>
      </c>
      <c r="C92" s="88">
        <v>10621.5629800307</v>
      </c>
      <c r="D92" s="88">
        <v>6239.5033923888204</v>
      </c>
    </row>
    <row r="93" spans="1:4" hidden="1" outlineLevel="1" x14ac:dyDescent="0.25">
      <c r="B93" s="11" t="s">
        <v>130</v>
      </c>
      <c r="C93" s="58">
        <v>4951.4916666666704</v>
      </c>
      <c r="D93" s="58">
        <v>5003.0083333333296</v>
      </c>
    </row>
    <row r="94" spans="1:4" hidden="1" outlineLevel="1" x14ac:dyDescent="0.25">
      <c r="B94" s="11" t="s">
        <v>133</v>
      </c>
      <c r="C94" s="58">
        <v>19633.416666666701</v>
      </c>
      <c r="D94" s="58">
        <v>28181.224999999999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11803.74166666667</v>
      </c>
      <c r="D96" s="81">
        <f>D97+D98+D99+D100+D101+D102+D103+D104+D105</f>
        <v>13090.86666666667</v>
      </c>
    </row>
    <row r="97" spans="1:4" hidden="1" outlineLevel="1" x14ac:dyDescent="0.25">
      <c r="B97" s="18" t="s">
        <v>138</v>
      </c>
      <c r="C97" s="57">
        <v>1540.7</v>
      </c>
      <c r="D97" s="57">
        <v>4003.6416666666701</v>
      </c>
    </row>
    <row r="98" spans="1:4" hidden="1" outlineLevel="1" x14ac:dyDescent="0.25">
      <c r="B98" s="18" t="s">
        <v>141</v>
      </c>
      <c r="C98" s="57">
        <v>7519.6416666666701</v>
      </c>
      <c r="D98" s="57">
        <v>6246.2666666666701</v>
      </c>
    </row>
    <row r="99" spans="1:4" hidden="1" outlineLevel="1" x14ac:dyDescent="0.25">
      <c r="B99" s="19" t="s">
        <v>144</v>
      </c>
      <c r="C99" s="57">
        <v>2724.8</v>
      </c>
      <c r="D99" s="57">
        <v>2612.38333333333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9766.0583333333343</v>
      </c>
      <c r="D106" s="56">
        <f>D107+D108+D109+D110+D111+D112+D113+D114+D115+D116+D117+D118+D121+D119+D120</f>
        <v>8316.5833333333267</v>
      </c>
    </row>
    <row r="107" spans="1:4" hidden="1" outlineLevel="1" x14ac:dyDescent="0.25">
      <c r="B107" s="44" t="s">
        <v>219</v>
      </c>
      <c r="C107" s="57">
        <v>402.5</v>
      </c>
      <c r="D107" s="57">
        <v>1458.075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678.3</v>
      </c>
      <c r="D109" s="57">
        <v>2764.4583333333298</v>
      </c>
    </row>
    <row r="110" spans="1:4" hidden="1" outlineLevel="1" x14ac:dyDescent="0.25">
      <c r="B110" s="44" t="s">
        <v>222</v>
      </c>
      <c r="C110" s="57">
        <v>353.1</v>
      </c>
      <c r="D110" s="57">
        <v>499.191666666667</v>
      </c>
    </row>
    <row r="111" spans="1:4" hidden="1" outlineLevel="1" x14ac:dyDescent="0.25">
      <c r="B111" s="20" t="s">
        <v>323</v>
      </c>
      <c r="C111" s="57">
        <v>4946.2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652.20000000000005</v>
      </c>
      <c r="D116" s="58">
        <v>178.22499999999999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2200.8000000000002</v>
      </c>
      <c r="D118" s="58">
        <v>0</v>
      </c>
    </row>
    <row r="119" spans="1:4" hidden="1" outlineLevel="1" x14ac:dyDescent="0.25">
      <c r="B119" s="21" t="s">
        <v>293</v>
      </c>
      <c r="C119" s="58">
        <v>530</v>
      </c>
      <c r="D119" s="58">
        <v>0</v>
      </c>
    </row>
    <row r="120" spans="1:4" hidden="1" outlineLevel="1" x14ac:dyDescent="0.25">
      <c r="B120" s="21" t="s">
        <v>350</v>
      </c>
      <c r="C120" s="58">
        <v>1.4583333333333299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1.5</v>
      </c>
      <c r="D121" s="58">
        <v>3416.63333333333</v>
      </c>
    </row>
    <row r="122" spans="1:4" collapsed="1" x14ac:dyDescent="0.25">
      <c r="B122" s="22" t="s">
        <v>307</v>
      </c>
      <c r="C122" s="94">
        <f>C123+C124+C125</f>
        <v>73290.274999999994</v>
      </c>
      <c r="D122" s="94">
        <f>D123+D124+D125</f>
        <v>60424.958333333401</v>
      </c>
    </row>
    <row r="123" spans="1:4" hidden="1" outlineLevel="1" x14ac:dyDescent="0.25">
      <c r="B123" s="11" t="s">
        <v>186</v>
      </c>
      <c r="C123" s="58">
        <v>58218.608333333301</v>
      </c>
      <c r="D123" s="58">
        <v>46595.591666666704</v>
      </c>
    </row>
    <row r="124" spans="1:4" hidden="1" outlineLevel="1" x14ac:dyDescent="0.25">
      <c r="B124" s="11" t="s">
        <v>308</v>
      </c>
      <c r="C124" s="58">
        <v>15071.666666666701</v>
      </c>
      <c r="D124" s="58">
        <v>13829.3666666667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280.3</v>
      </c>
      <c r="D126" s="83">
        <f>D127+D128</f>
        <v>283.22500000000002</v>
      </c>
    </row>
    <row r="127" spans="1:4" hidden="1" outlineLevel="1" x14ac:dyDescent="0.25">
      <c r="B127" s="13" t="s">
        <v>190</v>
      </c>
      <c r="C127" s="58">
        <v>280.3</v>
      </c>
      <c r="D127" s="58">
        <v>283.22500000000002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58489.9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1043260.9396953409</v>
      </c>
      <c r="D130" s="55">
        <f>D31+D32+D37+D41+D45+D53+D54+D57+D72+D75+D88+D89+D90+D96+D106+D122+D126+D129+D33</f>
        <v>1209154.9538231464</v>
      </c>
    </row>
    <row r="131" spans="2:5" ht="15.75" thickTop="1" x14ac:dyDescent="0.25">
      <c r="B131" s="24" t="s">
        <v>198</v>
      </c>
      <c r="C131" s="89">
        <v>195301.01863799299</v>
      </c>
      <c r="D131" s="89">
        <v>166792.56284351999</v>
      </c>
    </row>
    <row r="132" spans="2:5" x14ac:dyDescent="0.25">
      <c r="B132" s="10" t="s">
        <v>201</v>
      </c>
      <c r="C132" s="90">
        <v>247712.39166666701</v>
      </c>
      <c r="D132" s="90">
        <v>275189.50333333301</v>
      </c>
    </row>
    <row r="133" spans="2:5" ht="12" customHeight="1" thickBot="1" x14ac:dyDescent="0.3">
      <c r="B133" s="54" t="s">
        <v>204</v>
      </c>
      <c r="C133" s="91">
        <f>C130+C131+C132</f>
        <v>1486274.350000001</v>
      </c>
      <c r="D133" s="91">
        <f>D130+D131+D132</f>
        <v>1651137.0199999993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-120119.53000000096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-773681.56999999937</v>
      </c>
    </row>
    <row r="137" spans="2:5" x14ac:dyDescent="0.25">
      <c r="B137" s="8" t="s">
        <v>207</v>
      </c>
      <c r="C137" s="45"/>
      <c r="D137" s="46">
        <v>-1381929.7</v>
      </c>
      <c r="E137" s="47"/>
    </row>
    <row r="138" spans="2:5" ht="12.75" hidden="1" customHeight="1" x14ac:dyDescent="0.25">
      <c r="B138" s="29" t="s">
        <v>209</v>
      </c>
      <c r="D138" s="48">
        <v>-275879.59000000003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409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1985</v>
      </c>
      <c r="D8" s="35"/>
    </row>
    <row r="9" spans="2:4" x14ac:dyDescent="0.25">
      <c r="B9" s="65" t="s">
        <v>5</v>
      </c>
      <c r="C9" s="66">
        <v>5913.6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94.5</v>
      </c>
      <c r="D12" s="35"/>
    </row>
    <row r="13" spans="2:4" x14ac:dyDescent="0.25">
      <c r="B13" s="65" t="s">
        <v>13</v>
      </c>
      <c r="C13" s="68">
        <v>227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587.15</v>
      </c>
      <c r="D15" s="35"/>
    </row>
    <row r="16" spans="2:4" ht="24" x14ac:dyDescent="0.25">
      <c r="B16" s="69" t="s">
        <v>19</v>
      </c>
      <c r="C16" s="38">
        <v>631.79999999999995</v>
      </c>
      <c r="D16" s="35"/>
    </row>
    <row r="17" spans="2:4" x14ac:dyDescent="0.25">
      <c r="B17" s="70" t="s">
        <v>21</v>
      </c>
      <c r="C17" s="38">
        <v>318.64999999999998</v>
      </c>
      <c r="D17" s="35"/>
    </row>
    <row r="18" spans="2:4" x14ac:dyDescent="0.25">
      <c r="B18" s="70" t="s">
        <v>22</v>
      </c>
      <c r="C18" s="71" t="s">
        <v>410</v>
      </c>
      <c r="D18" s="35"/>
    </row>
    <row r="19" spans="2:4" x14ac:dyDescent="0.25">
      <c r="B19" s="72" t="s">
        <v>24</v>
      </c>
      <c r="C19" s="73" t="s">
        <v>411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2574899.7119999998</v>
      </c>
      <c r="D21" s="41"/>
    </row>
    <row r="22" spans="2:4" hidden="1" outlineLevel="1" x14ac:dyDescent="0.25">
      <c r="B22" s="39" t="s">
        <v>280</v>
      </c>
      <c r="C22" s="79" t="s">
        <v>412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413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1993094.41</v>
      </c>
      <c r="D26" s="41"/>
    </row>
    <row r="27" spans="2:4" x14ac:dyDescent="0.25">
      <c r="B27" s="74" t="s">
        <v>32</v>
      </c>
      <c r="C27" s="76">
        <v>2006633.63</v>
      </c>
      <c r="D27" s="41"/>
    </row>
    <row r="28" spans="2:4" ht="12.75" customHeight="1" x14ac:dyDescent="0.25">
      <c r="B28" s="77" t="s">
        <v>34</v>
      </c>
      <c r="C28" s="78">
        <f>C27/C26%</f>
        <v>100.67930650610775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60895.7</v>
      </c>
      <c r="D31" s="81">
        <v>103429.808333333</v>
      </c>
    </row>
    <row r="32" spans="2:4" x14ac:dyDescent="0.25">
      <c r="B32" s="8" t="s">
        <v>38</v>
      </c>
      <c r="C32" s="81">
        <v>7895.6</v>
      </c>
      <c r="D32" s="81">
        <v>10583.7583333333</v>
      </c>
    </row>
    <row r="33" spans="2:4" x14ac:dyDescent="0.25">
      <c r="B33" s="8" t="s">
        <v>334</v>
      </c>
      <c r="C33" s="81">
        <f>C34+C35+C36</f>
        <v>144142.99999999965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2497.0916666666699</v>
      </c>
      <c r="D34" s="58">
        <v>0</v>
      </c>
    </row>
    <row r="35" spans="2:4" hidden="1" outlineLevel="1" x14ac:dyDescent="0.25">
      <c r="B35" s="96" t="s">
        <v>336</v>
      </c>
      <c r="C35" s="58">
        <v>140553.85833333299</v>
      </c>
      <c r="D35" s="58">
        <v>0</v>
      </c>
    </row>
    <row r="36" spans="2:4" hidden="1" outlineLevel="1" x14ac:dyDescent="0.25">
      <c r="B36" s="96" t="s">
        <v>351</v>
      </c>
      <c r="C36" s="58">
        <v>1092.05</v>
      </c>
      <c r="D36" s="58">
        <v>0</v>
      </c>
    </row>
    <row r="37" spans="2:4" collapsed="1" x14ac:dyDescent="0.25">
      <c r="B37" s="9" t="s">
        <v>41</v>
      </c>
      <c r="C37" s="56">
        <f>C38+C40+C39</f>
        <v>406819.11162314354</v>
      </c>
      <c r="D37" s="82">
        <f>D38+D40+D39</f>
        <v>424763.84610455</v>
      </c>
    </row>
    <row r="38" spans="2:4" hidden="1" outlineLevel="1" x14ac:dyDescent="0.25">
      <c r="B38" s="10" t="s">
        <v>322</v>
      </c>
      <c r="C38" s="58">
        <v>211234.29979518699</v>
      </c>
      <c r="D38" s="58">
        <v>175192.417088455</v>
      </c>
    </row>
    <row r="39" spans="2:4" hidden="1" outlineLevel="1" x14ac:dyDescent="0.25">
      <c r="B39" s="10" t="s">
        <v>345</v>
      </c>
      <c r="C39" s="58">
        <v>105080.094726062</v>
      </c>
      <c r="D39" s="58">
        <v>126821.705575399</v>
      </c>
    </row>
    <row r="40" spans="2:4" hidden="1" outlineLevel="1" x14ac:dyDescent="0.25">
      <c r="B40" s="10" t="s">
        <v>45</v>
      </c>
      <c r="C40" s="58">
        <v>90504.717101894494</v>
      </c>
      <c r="D40" s="58">
        <v>122749.72344069601</v>
      </c>
    </row>
    <row r="41" spans="2:4" collapsed="1" x14ac:dyDescent="0.25">
      <c r="B41" s="9" t="s">
        <v>48</v>
      </c>
      <c r="C41" s="81">
        <f>C42+C43+C44</f>
        <v>236490.7386072712</v>
      </c>
      <c r="D41" s="83">
        <f>D42+D43+D44</f>
        <v>14469.779668986581</v>
      </c>
    </row>
    <row r="42" spans="2:4" hidden="1" outlineLevel="1" x14ac:dyDescent="0.25">
      <c r="B42" s="10" t="s">
        <v>49</v>
      </c>
      <c r="C42" s="84">
        <v>42964.285714285703</v>
      </c>
      <c r="D42" s="84">
        <v>2628.7857082668802</v>
      </c>
    </row>
    <row r="43" spans="2:4" hidden="1" outlineLevel="1" x14ac:dyDescent="0.25">
      <c r="B43" s="10" t="s">
        <v>52</v>
      </c>
      <c r="C43" s="84">
        <v>87760.247055811502</v>
      </c>
      <c r="D43" s="84">
        <v>5369.6470532625399</v>
      </c>
    </row>
    <row r="44" spans="2:4" hidden="1" outlineLevel="1" x14ac:dyDescent="0.25">
      <c r="B44" s="10" t="s">
        <v>55</v>
      </c>
      <c r="C44" s="84">
        <v>105766.205837174</v>
      </c>
      <c r="D44" s="84">
        <v>6471.3469074571603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163574.2583333333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13859.0583333333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1472.8</v>
      </c>
      <c r="D54" s="83">
        <f>D55+D56</f>
        <v>3044.25</v>
      </c>
      <c r="E54" s="43"/>
    </row>
    <row r="55" spans="2:5" hidden="1" outlineLevel="1" x14ac:dyDescent="0.25">
      <c r="B55" s="13" t="s">
        <v>81</v>
      </c>
      <c r="C55" s="58">
        <v>1472.8</v>
      </c>
      <c r="D55" s="58">
        <v>3044.25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78289.258333333331</v>
      </c>
      <c r="D57" s="56">
        <f>D58+D59+D61+D62+D63+D64+D71+D65+D66+D60+D67+D68+D69+D70</f>
        <v>98861.766666666692</v>
      </c>
    </row>
    <row r="58" spans="2:5" hidden="1" outlineLevel="1" x14ac:dyDescent="0.25">
      <c r="B58" s="13" t="s">
        <v>88</v>
      </c>
      <c r="C58" s="57">
        <v>3761.6</v>
      </c>
      <c r="D58" s="57">
        <v>2130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33473.199999999997</v>
      </c>
      <c r="D60" s="58">
        <v>62423.15</v>
      </c>
    </row>
    <row r="61" spans="2:5" hidden="1" outlineLevel="1" x14ac:dyDescent="0.25">
      <c r="B61" s="13" t="s">
        <v>92</v>
      </c>
      <c r="C61" s="58">
        <v>14310.5083333333</v>
      </c>
      <c r="D61" s="59">
        <v>7250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2.2833333333333301</v>
      </c>
      <c r="D63" s="58">
        <v>0</v>
      </c>
    </row>
    <row r="64" spans="2:5" hidden="1" outlineLevel="1" x14ac:dyDescent="0.25">
      <c r="B64" s="13" t="s">
        <v>233</v>
      </c>
      <c r="C64" s="60">
        <v>2.2833333333333301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13584.0916666667</v>
      </c>
      <c r="D66" s="58">
        <v>27058.616666666701</v>
      </c>
    </row>
    <row r="67" spans="1:5" hidden="1" outlineLevel="1" x14ac:dyDescent="0.25">
      <c r="B67" s="13" t="s">
        <v>298</v>
      </c>
      <c r="C67" s="60">
        <v>13150.775</v>
      </c>
      <c r="D67" s="58">
        <v>0</v>
      </c>
    </row>
    <row r="68" spans="1:5" hidden="1" outlineLevel="1" x14ac:dyDescent="0.25">
      <c r="B68" s="13" t="s">
        <v>299</v>
      </c>
      <c r="C68" s="60">
        <v>2.2583333333333302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2.2583333333333302</v>
      </c>
      <c r="D71" s="58">
        <v>0</v>
      </c>
    </row>
    <row r="72" spans="1:5" collapsed="1" x14ac:dyDescent="0.25">
      <c r="B72" s="12" t="s">
        <v>96</v>
      </c>
      <c r="C72" s="85">
        <f>C73+C74</f>
        <v>2515.5</v>
      </c>
      <c r="D72" s="83">
        <f>D73+D74</f>
        <v>4111.6083333333327</v>
      </c>
      <c r="E72" s="43"/>
    </row>
    <row r="73" spans="1:5" hidden="1" outlineLevel="1" x14ac:dyDescent="0.25">
      <c r="B73" s="13" t="s">
        <v>97</v>
      </c>
      <c r="C73" s="60">
        <v>1474.2</v>
      </c>
      <c r="D73" s="58">
        <v>3190</v>
      </c>
      <c r="E73" s="43"/>
    </row>
    <row r="74" spans="1:5" hidden="1" outlineLevel="1" x14ac:dyDescent="0.25">
      <c r="B74" s="13" t="s">
        <v>100</v>
      </c>
      <c r="C74" s="58">
        <v>1041.3</v>
      </c>
      <c r="D74" s="58">
        <v>921.60833333333301</v>
      </c>
    </row>
    <row r="75" spans="1:5" collapsed="1" x14ac:dyDescent="0.25">
      <c r="B75" s="9" t="s">
        <v>103</v>
      </c>
      <c r="C75" s="86">
        <f>C76+C77+C78+C79+C87+C80+C81+C82+C83+C84+C85+C86</f>
        <v>9457.149999999996</v>
      </c>
      <c r="D75" s="81">
        <f>D76+D77+D78+D79+D87+D80+D81+D82+D83+D84+D85+D86</f>
        <v>311609.89166666672</v>
      </c>
    </row>
    <row r="76" spans="1:5" hidden="1" outlineLevel="1" x14ac:dyDescent="0.25">
      <c r="B76" s="10" t="s">
        <v>346</v>
      </c>
      <c r="C76" s="58">
        <v>97.1</v>
      </c>
      <c r="D76" s="58">
        <v>102.97499999999999</v>
      </c>
    </row>
    <row r="77" spans="1:5" hidden="1" outlineLevel="1" x14ac:dyDescent="0.25">
      <c r="B77" s="16" t="s">
        <v>270</v>
      </c>
      <c r="C77" s="87">
        <v>3134.4250000000002</v>
      </c>
      <c r="D77" s="58">
        <v>0</v>
      </c>
    </row>
    <row r="78" spans="1:5" hidden="1" outlineLevel="1" x14ac:dyDescent="0.25">
      <c r="B78" s="10" t="s">
        <v>269</v>
      </c>
      <c r="C78" s="58">
        <v>428.17500000000001</v>
      </c>
      <c r="D78" s="59">
        <v>5376.1833333333298</v>
      </c>
    </row>
    <row r="79" spans="1:5" hidden="1" outlineLevel="1" x14ac:dyDescent="0.25">
      <c r="B79" s="10" t="s">
        <v>267</v>
      </c>
      <c r="C79" s="58">
        <v>3219.2</v>
      </c>
      <c r="D79" s="59">
        <v>0</v>
      </c>
    </row>
    <row r="80" spans="1:5" hidden="1" outlineLevel="1" x14ac:dyDescent="0.25">
      <c r="B80" s="10" t="s">
        <v>266</v>
      </c>
      <c r="C80" s="58">
        <v>2</v>
      </c>
      <c r="D80" s="59">
        <v>211022.5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2230.63333333333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2.7749999999999999</v>
      </c>
      <c r="D84" s="59">
        <v>0</v>
      </c>
    </row>
    <row r="85" spans="1:4" hidden="1" outlineLevel="1" x14ac:dyDescent="0.25">
      <c r="B85" s="10" t="s">
        <v>354</v>
      </c>
      <c r="C85" s="58">
        <v>338.72500000000002</v>
      </c>
      <c r="D85" s="59">
        <v>0</v>
      </c>
    </row>
    <row r="86" spans="1:4" hidden="1" outlineLevel="1" x14ac:dyDescent="0.25">
      <c r="B86" s="10" t="s">
        <v>364</v>
      </c>
      <c r="C86" s="58">
        <v>1.8583333333333301</v>
      </c>
      <c r="D86" s="59">
        <v>22843.416666666701</v>
      </c>
    </row>
    <row r="87" spans="1:4" hidden="1" outlineLevel="1" x14ac:dyDescent="0.25">
      <c r="A87" s="15"/>
      <c r="B87" s="10" t="s">
        <v>268</v>
      </c>
      <c r="C87" s="58">
        <v>2.2583333333333302</v>
      </c>
      <c r="D87" s="59">
        <v>72264.816666666695</v>
      </c>
    </row>
    <row r="88" spans="1:4" collapsed="1" x14ac:dyDescent="0.25">
      <c r="B88" s="8" t="s">
        <v>117</v>
      </c>
      <c r="C88" s="81">
        <v>18817.599999999999</v>
      </c>
      <c r="D88" s="81">
        <v>21455.208333333299</v>
      </c>
    </row>
    <row r="89" spans="1:4" x14ac:dyDescent="0.25">
      <c r="B89" s="8" t="s">
        <v>120</v>
      </c>
      <c r="C89" s="81">
        <v>31987.599999999999</v>
      </c>
      <c r="D89" s="81">
        <v>37125.016666666699</v>
      </c>
    </row>
    <row r="90" spans="1:4" x14ac:dyDescent="0.25">
      <c r="B90" s="17" t="s">
        <v>123</v>
      </c>
      <c r="C90" s="56">
        <f>C91+C92+C93+C94+C95</f>
        <v>280206.26662826375</v>
      </c>
      <c r="D90" s="56">
        <f>D91+D92+D93+D94+D95</f>
        <v>474932.75307849055</v>
      </c>
    </row>
    <row r="91" spans="1:4" hidden="1" outlineLevel="1" x14ac:dyDescent="0.25">
      <c r="B91" s="11" t="s">
        <v>124</v>
      </c>
      <c r="C91" s="88">
        <v>227106.10599078299</v>
      </c>
      <c r="D91" s="88">
        <v>414956.82791769702</v>
      </c>
    </row>
    <row r="92" spans="1:4" hidden="1" outlineLevel="1" x14ac:dyDescent="0.25">
      <c r="B92" s="11" t="s">
        <v>127</v>
      </c>
      <c r="C92" s="88">
        <v>16019.335637480801</v>
      </c>
      <c r="D92" s="88">
        <v>9410.3751607935992</v>
      </c>
    </row>
    <row r="93" spans="1:4" hidden="1" outlineLevel="1" x14ac:dyDescent="0.25">
      <c r="B93" s="11" t="s">
        <v>130</v>
      </c>
      <c r="C93" s="58">
        <v>7467.8</v>
      </c>
      <c r="D93" s="58">
        <v>7545.6</v>
      </c>
    </row>
    <row r="94" spans="1:4" hidden="1" outlineLevel="1" x14ac:dyDescent="0.25">
      <c r="B94" s="11" t="s">
        <v>133</v>
      </c>
      <c r="C94" s="58">
        <v>29610.724999999999</v>
      </c>
      <c r="D94" s="58">
        <v>42501.708333333299</v>
      </c>
    </row>
    <row r="95" spans="1:4" hidden="1" outlineLevel="1" x14ac:dyDescent="0.25">
      <c r="A95" s="15"/>
      <c r="B95" s="11" t="s">
        <v>136</v>
      </c>
      <c r="C95" s="58">
        <v>2.2999999999999998</v>
      </c>
      <c r="D95" s="58">
        <v>518.24166666666702</v>
      </c>
    </row>
    <row r="96" spans="1:4" collapsed="1" x14ac:dyDescent="0.25">
      <c r="B96" s="9" t="s">
        <v>137</v>
      </c>
      <c r="C96" s="81">
        <f>C97+C98+C99+C100+C101+C102+C103+C104+C105</f>
        <v>17802.583333333299</v>
      </c>
      <c r="D96" s="81">
        <f>D97+D98+D99+D100+D101+D102+D103+D104+D105</f>
        <v>19749.09166666666</v>
      </c>
    </row>
    <row r="97" spans="1:4" hidden="1" outlineLevel="1" x14ac:dyDescent="0.25">
      <c r="B97" s="18" t="s">
        <v>138</v>
      </c>
      <c r="C97" s="57">
        <v>2323.6999999999998</v>
      </c>
      <c r="D97" s="57">
        <v>6038.3333333333303</v>
      </c>
    </row>
    <row r="98" spans="1:4" hidden="1" outlineLevel="1" x14ac:dyDescent="0.25">
      <c r="B98" s="18" t="s">
        <v>141</v>
      </c>
      <c r="C98" s="57">
        <v>11340.983333333301</v>
      </c>
      <c r="D98" s="57">
        <v>9420.5249999999996</v>
      </c>
    </row>
    <row r="99" spans="1:4" hidden="1" outlineLevel="1" x14ac:dyDescent="0.25">
      <c r="B99" s="19" t="s">
        <v>144</v>
      </c>
      <c r="C99" s="57">
        <v>4109.3999999999996</v>
      </c>
      <c r="D99" s="57">
        <v>3939.8583333333299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26.2</v>
      </c>
      <c r="D102" s="57">
        <v>146.816666666667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2.2999999999999998</v>
      </c>
      <c r="D105" s="57">
        <v>203.558333333333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14729.258333333335</v>
      </c>
      <c r="D106" s="56">
        <f>D107+D108+D109+D110+D111+D112+D113+D114+D115+D116+D117+D118+D121+D119+D120</f>
        <v>12401.300000000003</v>
      </c>
    </row>
    <row r="107" spans="1:4" hidden="1" outlineLevel="1" x14ac:dyDescent="0.25">
      <c r="B107" s="44" t="s">
        <v>219</v>
      </c>
      <c r="C107" s="57">
        <v>607</v>
      </c>
      <c r="D107" s="57">
        <v>2198.88333333333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1023.1</v>
      </c>
      <c r="D109" s="57">
        <v>4169.7166666666699</v>
      </c>
    </row>
    <row r="110" spans="1:4" hidden="1" outlineLevel="1" x14ac:dyDescent="0.25">
      <c r="B110" s="44" t="s">
        <v>222</v>
      </c>
      <c r="C110" s="57">
        <v>532.5</v>
      </c>
      <c r="D110" s="57">
        <v>752.81666666666695</v>
      </c>
    </row>
    <row r="111" spans="1:4" hidden="1" outlineLevel="1" x14ac:dyDescent="0.25">
      <c r="B111" s="20" t="s">
        <v>323</v>
      </c>
      <c r="C111" s="57">
        <v>7459.8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983.7</v>
      </c>
      <c r="D116" s="58">
        <v>268.816666666667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3319.3</v>
      </c>
      <c r="D118" s="58">
        <v>0</v>
      </c>
    </row>
    <row r="119" spans="1:4" hidden="1" outlineLevel="1" x14ac:dyDescent="0.25">
      <c r="B119" s="21" t="s">
        <v>293</v>
      </c>
      <c r="C119" s="58">
        <v>799.4</v>
      </c>
      <c r="D119" s="58">
        <v>0</v>
      </c>
    </row>
    <row r="120" spans="1:4" hidden="1" outlineLevel="1" x14ac:dyDescent="0.25">
      <c r="B120" s="21" t="s">
        <v>350</v>
      </c>
      <c r="C120" s="58">
        <v>2.2000000000000002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2.2583333333333302</v>
      </c>
      <c r="D121" s="58">
        <v>5011.0666666666702</v>
      </c>
    </row>
    <row r="122" spans="1:4" collapsed="1" x14ac:dyDescent="0.25">
      <c r="B122" s="22" t="s">
        <v>307</v>
      </c>
      <c r="C122" s="94">
        <f>C123+C124+C125</f>
        <v>110535.4166666667</v>
      </c>
      <c r="D122" s="94">
        <f>D123+D124+D125</f>
        <v>91132.116666666698</v>
      </c>
    </row>
    <row r="123" spans="1:4" hidden="1" outlineLevel="1" x14ac:dyDescent="0.25">
      <c r="B123" s="11" t="s">
        <v>186</v>
      </c>
      <c r="C123" s="58">
        <v>87804.533333333398</v>
      </c>
      <c r="D123" s="58">
        <v>70274.841666666704</v>
      </c>
    </row>
    <row r="124" spans="1:4" hidden="1" outlineLevel="1" x14ac:dyDescent="0.25">
      <c r="B124" s="11" t="s">
        <v>308</v>
      </c>
      <c r="C124" s="58">
        <v>22730.883333333299</v>
      </c>
      <c r="D124" s="58">
        <v>20857.275000000001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422.7</v>
      </c>
      <c r="D126" s="83">
        <f>D127+D128</f>
        <v>427.10833333333301</v>
      </c>
    </row>
    <row r="127" spans="1:4" hidden="1" outlineLevel="1" x14ac:dyDescent="0.25">
      <c r="B127" s="13" t="s">
        <v>190</v>
      </c>
      <c r="C127" s="58">
        <v>422.7</v>
      </c>
      <c r="D127" s="58">
        <v>427.10833333333301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88213.7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1705019.3751920112</v>
      </c>
      <c r="D130" s="55">
        <f>D31+D32+D37+D41+D45+D53+D54+D57+D72+D75+D88+D89+D90+D96+D106+D122+D126+D129+D33</f>
        <v>1791671.5621853599</v>
      </c>
    </row>
    <row r="131" spans="2:5" ht="15.75" thickTop="1" x14ac:dyDescent="0.25">
      <c r="B131" s="24" t="s">
        <v>198</v>
      </c>
      <c r="C131" s="89">
        <v>267703.45814132103</v>
      </c>
      <c r="D131" s="89">
        <v>246898.16281464</v>
      </c>
    </row>
    <row r="132" spans="2:5" x14ac:dyDescent="0.25">
      <c r="B132" s="10" t="s">
        <v>201</v>
      </c>
      <c r="C132" s="90">
        <v>394544.566666667</v>
      </c>
      <c r="D132" s="90">
        <v>407713.94500000001</v>
      </c>
    </row>
    <row r="133" spans="2:5" ht="12" customHeight="1" thickBot="1" x14ac:dyDescent="0.3">
      <c r="B133" s="54" t="s">
        <v>204</v>
      </c>
      <c r="C133" s="91">
        <f>C130+C131+C132</f>
        <v>2367267.3999999994</v>
      </c>
      <c r="D133" s="91">
        <f>D130+D131+D132</f>
        <v>2446283.67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207632.31200000038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-439650.04000000004</v>
      </c>
    </row>
    <row r="137" spans="2:5" x14ac:dyDescent="0.25">
      <c r="B137" s="8" t="s">
        <v>207</v>
      </c>
      <c r="C137" s="45"/>
      <c r="D137" s="46">
        <v>-251928.88</v>
      </c>
      <c r="E137" s="47"/>
    </row>
    <row r="138" spans="2:5" ht="12.75" hidden="1" customHeight="1" x14ac:dyDescent="0.25">
      <c r="B138" s="29" t="s">
        <v>209</v>
      </c>
      <c r="D138" s="48">
        <v>-297295.34000000003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414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1985</v>
      </c>
      <c r="D8" s="35"/>
    </row>
    <row r="9" spans="2:4" x14ac:dyDescent="0.25">
      <c r="B9" s="65" t="s">
        <v>5</v>
      </c>
      <c r="C9" s="66">
        <v>4840.3999999999996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94.5</v>
      </c>
      <c r="D12" s="35"/>
    </row>
    <row r="13" spans="2:4" x14ac:dyDescent="0.25">
      <c r="B13" s="65" t="s">
        <v>13</v>
      </c>
      <c r="C13" s="68">
        <v>210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587.15</v>
      </c>
      <c r="D15" s="35"/>
    </row>
    <row r="16" spans="2:4" ht="24" x14ac:dyDescent="0.25">
      <c r="B16" s="69" t="s">
        <v>19</v>
      </c>
      <c r="C16" s="38">
        <v>631.79999999999995</v>
      </c>
      <c r="D16" s="35"/>
    </row>
    <row r="17" spans="2:4" x14ac:dyDescent="0.25">
      <c r="B17" s="70" t="s">
        <v>21</v>
      </c>
      <c r="C17" s="38">
        <v>318.64999999999998</v>
      </c>
      <c r="D17" s="35"/>
    </row>
    <row r="18" spans="2:4" x14ac:dyDescent="0.25">
      <c r="B18" s="70" t="s">
        <v>22</v>
      </c>
      <c r="C18" s="71" t="s">
        <v>410</v>
      </c>
      <c r="D18" s="35"/>
    </row>
    <row r="19" spans="2:4" x14ac:dyDescent="0.25">
      <c r="B19" s="72" t="s">
        <v>24</v>
      </c>
      <c r="C19" s="73" t="s">
        <v>411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2107606.9679999999</v>
      </c>
      <c r="D21" s="41"/>
    </row>
    <row r="22" spans="2:4" hidden="1" outlineLevel="1" x14ac:dyDescent="0.25">
      <c r="B22" s="39" t="s">
        <v>280</v>
      </c>
      <c r="C22" s="79" t="s">
        <v>412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413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2107607.2200000002</v>
      </c>
      <c r="D26" s="41"/>
    </row>
    <row r="27" spans="2:4" x14ac:dyDescent="0.25">
      <c r="B27" s="74" t="s">
        <v>32</v>
      </c>
      <c r="C27" s="76">
        <v>1976355.4</v>
      </c>
      <c r="D27" s="41"/>
    </row>
    <row r="28" spans="2:4" ht="12.75" customHeight="1" x14ac:dyDescent="0.25">
      <c r="B28" s="77" t="s">
        <v>34</v>
      </c>
      <c r="C28" s="78">
        <f>C27/C26%</f>
        <v>93.772472462871889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49844.3</v>
      </c>
      <c r="D31" s="81">
        <v>84659.283333333296</v>
      </c>
    </row>
    <row r="32" spans="2:4" x14ac:dyDescent="0.25">
      <c r="B32" s="8" t="s">
        <v>38</v>
      </c>
      <c r="C32" s="81">
        <v>6462.7</v>
      </c>
      <c r="D32" s="81">
        <v>8663.0083333333405</v>
      </c>
    </row>
    <row r="33" spans="2:4" x14ac:dyDescent="0.25">
      <c r="B33" s="8" t="s">
        <v>334</v>
      </c>
      <c r="C33" s="81">
        <f>C34+C35+C36</f>
        <v>117983.92500000034</v>
      </c>
      <c r="D33" s="81">
        <f>D34+D35+D36</f>
        <v>69141.666666666701</v>
      </c>
    </row>
    <row r="34" spans="2:4" hidden="1" outlineLevel="1" x14ac:dyDescent="0.25">
      <c r="B34" s="96" t="s">
        <v>335</v>
      </c>
      <c r="C34" s="58">
        <v>2043.9166666666699</v>
      </c>
      <c r="D34" s="58">
        <v>69141.666666666701</v>
      </c>
    </row>
    <row r="35" spans="2:4" hidden="1" outlineLevel="1" x14ac:dyDescent="0.25">
      <c r="B35" s="96" t="s">
        <v>336</v>
      </c>
      <c r="C35" s="58">
        <v>115046.141666667</v>
      </c>
      <c r="D35" s="58">
        <v>0</v>
      </c>
    </row>
    <row r="36" spans="2:4" hidden="1" outlineLevel="1" x14ac:dyDescent="0.25">
      <c r="B36" s="96" t="s">
        <v>351</v>
      </c>
      <c r="C36" s="58">
        <v>893.86666666666702</v>
      </c>
      <c r="D36" s="58">
        <v>0</v>
      </c>
    </row>
    <row r="37" spans="2:4" collapsed="1" x14ac:dyDescent="0.25">
      <c r="B37" s="9" t="s">
        <v>41</v>
      </c>
      <c r="C37" s="56">
        <f>C38+C40+C39</f>
        <v>403420.63492063561</v>
      </c>
      <c r="D37" s="82">
        <f>D38+D40+D39</f>
        <v>413865.57451413403</v>
      </c>
    </row>
    <row r="38" spans="2:4" hidden="1" outlineLevel="1" x14ac:dyDescent="0.25">
      <c r="B38" s="10" t="s">
        <v>322</v>
      </c>
      <c r="C38" s="58">
        <v>222738.396057348</v>
      </c>
      <c r="D38" s="58">
        <v>184733.601664805</v>
      </c>
    </row>
    <row r="39" spans="2:4" hidden="1" outlineLevel="1" x14ac:dyDescent="0.25">
      <c r="B39" s="10" t="s">
        <v>345</v>
      </c>
      <c r="C39" s="58">
        <v>106602.31694828501</v>
      </c>
      <c r="D39" s="58">
        <v>128658.946194951</v>
      </c>
    </row>
    <row r="40" spans="2:4" hidden="1" outlineLevel="1" x14ac:dyDescent="0.25">
      <c r="B40" s="10" t="s">
        <v>45</v>
      </c>
      <c r="C40" s="58">
        <v>74079.921915002604</v>
      </c>
      <c r="D40" s="58">
        <v>100473.026654378</v>
      </c>
    </row>
    <row r="41" spans="2:4" collapsed="1" x14ac:dyDescent="0.25">
      <c r="B41" s="9" t="s">
        <v>48</v>
      </c>
      <c r="C41" s="81">
        <f>C42+C43+C44</f>
        <v>233273.14388120879</v>
      </c>
      <c r="D41" s="83">
        <f>D42+D43+D44</f>
        <v>14272.905113799159</v>
      </c>
    </row>
    <row r="42" spans="2:4" hidden="1" outlineLevel="1" x14ac:dyDescent="0.25">
      <c r="B42" s="10" t="s">
        <v>49</v>
      </c>
      <c r="C42" s="84">
        <v>39746.6973886329</v>
      </c>
      <c r="D42" s="84">
        <v>2431.9111530794598</v>
      </c>
    </row>
    <row r="43" spans="2:4" hidden="1" outlineLevel="1" x14ac:dyDescent="0.25">
      <c r="B43" s="10" t="s">
        <v>52</v>
      </c>
      <c r="C43" s="84">
        <v>87760.240655401896</v>
      </c>
      <c r="D43" s="84">
        <v>5369.6470532625399</v>
      </c>
    </row>
    <row r="44" spans="2:4" hidden="1" outlineLevel="1" x14ac:dyDescent="0.25">
      <c r="B44" s="10" t="s">
        <v>55</v>
      </c>
      <c r="C44" s="84">
        <v>105766.205837174</v>
      </c>
      <c r="D44" s="84">
        <v>6471.3469074571603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1472.8</v>
      </c>
      <c r="D54" s="83">
        <f>D55+D56</f>
        <v>3044.25</v>
      </c>
      <c r="E54" s="43"/>
    </row>
    <row r="55" spans="2:5" hidden="1" outlineLevel="1" x14ac:dyDescent="0.25">
      <c r="B55" s="13" t="s">
        <v>81</v>
      </c>
      <c r="C55" s="58">
        <v>1472.8</v>
      </c>
      <c r="D55" s="58">
        <v>3044.25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67150.550000000032</v>
      </c>
      <c r="D57" s="56">
        <f>D58+D59+D61+D62+D63+D64+D71+D65+D66+D60+D67+D68+D69+D70</f>
        <v>283355.6833333337</v>
      </c>
    </row>
    <row r="58" spans="2:5" hidden="1" outlineLevel="1" x14ac:dyDescent="0.25">
      <c r="B58" s="13" t="s">
        <v>88</v>
      </c>
      <c r="C58" s="57">
        <v>3761.6</v>
      </c>
      <c r="D58" s="57">
        <v>1865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27398.5</v>
      </c>
      <c r="D60" s="58">
        <v>241122.16666666701</v>
      </c>
    </row>
    <row r="61" spans="2:5" hidden="1" outlineLevel="1" x14ac:dyDescent="0.25">
      <c r="B61" s="13" t="s">
        <v>92</v>
      </c>
      <c r="C61" s="58">
        <v>11713.4416666667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1.86666666666667</v>
      </c>
      <c r="D63" s="58">
        <v>0</v>
      </c>
    </row>
    <row r="64" spans="2:5" hidden="1" outlineLevel="1" x14ac:dyDescent="0.25">
      <c r="B64" s="13" t="s">
        <v>233</v>
      </c>
      <c r="C64" s="60">
        <v>1.86666666666667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11118.8</v>
      </c>
      <c r="D66" s="58">
        <v>0</v>
      </c>
    </row>
    <row r="67" spans="1:5" hidden="1" outlineLevel="1" x14ac:dyDescent="0.25">
      <c r="B67" s="13" t="s">
        <v>298</v>
      </c>
      <c r="C67" s="60">
        <v>13150.775</v>
      </c>
      <c r="D67" s="58">
        <v>40368.516666666699</v>
      </c>
    </row>
    <row r="68" spans="1:5" hidden="1" outlineLevel="1" x14ac:dyDescent="0.25">
      <c r="B68" s="13" t="s">
        <v>299</v>
      </c>
      <c r="C68" s="60">
        <v>1.85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1.85</v>
      </c>
      <c r="D71" s="58">
        <v>0</v>
      </c>
    </row>
    <row r="72" spans="1:5" collapsed="1" x14ac:dyDescent="0.25">
      <c r="B72" s="12" t="s">
        <v>96</v>
      </c>
      <c r="C72" s="85">
        <f>C73+C74</f>
        <v>2515.5</v>
      </c>
      <c r="D72" s="83">
        <f>D73+D74</f>
        <v>2754.6083333333331</v>
      </c>
      <c r="E72" s="43"/>
    </row>
    <row r="73" spans="1:5" hidden="1" outlineLevel="1" x14ac:dyDescent="0.25">
      <c r="B73" s="13" t="s">
        <v>97</v>
      </c>
      <c r="C73" s="60">
        <v>1474.2</v>
      </c>
      <c r="D73" s="58">
        <v>1833</v>
      </c>
      <c r="E73" s="43"/>
    </row>
    <row r="74" spans="1:5" hidden="1" outlineLevel="1" x14ac:dyDescent="0.25">
      <c r="B74" s="13" t="s">
        <v>100</v>
      </c>
      <c r="C74" s="58">
        <v>1041.3</v>
      </c>
      <c r="D74" s="58">
        <v>921.60833333333301</v>
      </c>
    </row>
    <row r="75" spans="1:5" collapsed="1" x14ac:dyDescent="0.25">
      <c r="B75" s="9" t="s">
        <v>103</v>
      </c>
      <c r="C75" s="86">
        <f>C76+C77+C78+C79+C87+C80+C81+C82+C83+C84+C85+C86</f>
        <v>8310.4833333333372</v>
      </c>
      <c r="D75" s="81">
        <f>D76+D77+D78+D79+D87+D80+D81+D82+D83+D84+D85+D86</f>
        <v>298744.46666666667</v>
      </c>
    </row>
    <row r="76" spans="1:5" hidden="1" outlineLevel="1" x14ac:dyDescent="0.25">
      <c r="B76" s="10" t="s">
        <v>346</v>
      </c>
      <c r="C76" s="58">
        <v>79.5</v>
      </c>
      <c r="D76" s="58">
        <v>84.316666666666706</v>
      </c>
    </row>
    <row r="77" spans="1:5" hidden="1" outlineLevel="1" x14ac:dyDescent="0.25">
      <c r="B77" s="16" t="s">
        <v>270</v>
      </c>
      <c r="C77" s="87">
        <v>3134.4250000000002</v>
      </c>
      <c r="D77" s="58">
        <v>0</v>
      </c>
    </row>
    <row r="78" spans="1:5" hidden="1" outlineLevel="1" x14ac:dyDescent="0.25">
      <c r="B78" s="10" t="s">
        <v>269</v>
      </c>
      <c r="C78" s="58">
        <v>350.4</v>
      </c>
      <c r="D78" s="59">
        <v>4399.3833333333296</v>
      </c>
    </row>
    <row r="79" spans="1:5" hidden="1" outlineLevel="1" x14ac:dyDescent="0.25">
      <c r="B79" s="10" t="s">
        <v>267</v>
      </c>
      <c r="C79" s="58">
        <v>2635</v>
      </c>
      <c r="D79" s="59">
        <v>0</v>
      </c>
    </row>
    <row r="80" spans="1:5" hidden="1" outlineLevel="1" x14ac:dyDescent="0.25">
      <c r="B80" s="10" t="s">
        <v>266</v>
      </c>
      <c r="C80" s="58">
        <v>2</v>
      </c>
      <c r="D80" s="59">
        <v>211022.5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1825.81666666667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2.2666666666666702</v>
      </c>
      <c r="D84" s="59">
        <v>0</v>
      </c>
    </row>
    <row r="85" spans="1:4" hidden="1" outlineLevel="1" x14ac:dyDescent="0.25">
      <c r="B85" s="10" t="s">
        <v>354</v>
      </c>
      <c r="C85" s="58">
        <v>277.25833333333298</v>
      </c>
      <c r="D85" s="59">
        <v>0</v>
      </c>
    </row>
    <row r="86" spans="1:4" hidden="1" outlineLevel="1" x14ac:dyDescent="0.25">
      <c r="B86" s="10" t="s">
        <v>364</v>
      </c>
      <c r="C86" s="58">
        <v>1.9666666666666699</v>
      </c>
      <c r="D86" s="59">
        <v>24112.5</v>
      </c>
    </row>
    <row r="87" spans="1:4" hidden="1" outlineLevel="1" x14ac:dyDescent="0.25">
      <c r="A87" s="15"/>
      <c r="B87" s="10" t="s">
        <v>268</v>
      </c>
      <c r="C87" s="58">
        <v>1.85</v>
      </c>
      <c r="D87" s="59">
        <v>59125.766666666699</v>
      </c>
    </row>
    <row r="88" spans="1:4" collapsed="1" x14ac:dyDescent="0.25">
      <c r="B88" s="8" t="s">
        <v>117</v>
      </c>
      <c r="C88" s="81">
        <v>15402.6</v>
      </c>
      <c r="D88" s="81">
        <v>17561.5333333333</v>
      </c>
    </row>
    <row r="89" spans="1:4" x14ac:dyDescent="0.25">
      <c r="B89" s="8" t="s">
        <v>120</v>
      </c>
      <c r="C89" s="81">
        <v>27015.833333333299</v>
      </c>
      <c r="D89" s="81">
        <v>30387.583333333299</v>
      </c>
    </row>
    <row r="90" spans="1:4" x14ac:dyDescent="0.25">
      <c r="B90" s="17" t="s">
        <v>123</v>
      </c>
      <c r="C90" s="56">
        <f>C91+C92+C93+C94+C95</f>
        <v>229354.72412954443</v>
      </c>
      <c r="D90" s="56">
        <f>D91+D92+D93+D94+D95</f>
        <v>388746.94941653637</v>
      </c>
    </row>
    <row r="91" spans="1:4" hidden="1" outlineLevel="1" x14ac:dyDescent="0.25">
      <c r="B91" s="11" t="s">
        <v>124</v>
      </c>
      <c r="C91" s="88">
        <v>185890.89221710199</v>
      </c>
      <c r="D91" s="88">
        <v>339650.558374691</v>
      </c>
    </row>
    <row r="92" spans="1:4" hidden="1" outlineLevel="1" x14ac:dyDescent="0.25">
      <c r="B92" s="11" t="s">
        <v>127</v>
      </c>
      <c r="C92" s="88">
        <v>13112.1735791091</v>
      </c>
      <c r="D92" s="88">
        <v>7702.5410418453503</v>
      </c>
    </row>
    <row r="93" spans="1:4" hidden="1" outlineLevel="1" x14ac:dyDescent="0.25">
      <c r="B93" s="11" t="s">
        <v>130</v>
      </c>
      <c r="C93" s="58">
        <v>6112.7</v>
      </c>
      <c r="D93" s="58">
        <v>6176.4166666666697</v>
      </c>
    </row>
    <row r="94" spans="1:4" hidden="1" outlineLevel="1" x14ac:dyDescent="0.25">
      <c r="B94" s="11" t="s">
        <v>133</v>
      </c>
      <c r="C94" s="58">
        <v>24237.15</v>
      </c>
      <c r="D94" s="58">
        <v>34789.324999999997</v>
      </c>
    </row>
    <row r="95" spans="1:4" hidden="1" outlineLevel="1" x14ac:dyDescent="0.25">
      <c r="A95" s="15"/>
      <c r="B95" s="11" t="s">
        <v>136</v>
      </c>
      <c r="C95" s="58">
        <v>1.80833333333333</v>
      </c>
      <c r="D95" s="58">
        <v>428.10833333333301</v>
      </c>
    </row>
    <row r="96" spans="1:4" collapsed="1" x14ac:dyDescent="0.25">
      <c r="B96" s="9" t="s">
        <v>137</v>
      </c>
      <c r="C96" s="81">
        <f>C97+C98+C99+C100+C101+C102+C103+C104+C105</f>
        <v>14570.991666666661</v>
      </c>
      <c r="D96" s="81">
        <f>D97+D98+D99+D100+D101+D102+D103+D104+D105</f>
        <v>16168.066666666664</v>
      </c>
    </row>
    <row r="97" spans="1:4" hidden="1" outlineLevel="1" x14ac:dyDescent="0.25">
      <c r="B97" s="18" t="s">
        <v>138</v>
      </c>
      <c r="C97" s="57">
        <v>1902</v>
      </c>
      <c r="D97" s="57">
        <v>4942.5083333333296</v>
      </c>
    </row>
    <row r="98" spans="1:4" hidden="1" outlineLevel="1" x14ac:dyDescent="0.25">
      <c r="B98" s="18" t="s">
        <v>141</v>
      </c>
      <c r="C98" s="57">
        <v>9282.8833333333296</v>
      </c>
      <c r="D98" s="57">
        <v>7710.875</v>
      </c>
    </row>
    <row r="99" spans="1:4" hidden="1" outlineLevel="1" x14ac:dyDescent="0.25">
      <c r="B99" s="19" t="s">
        <v>144</v>
      </c>
      <c r="C99" s="57">
        <v>3363.7</v>
      </c>
      <c r="D99" s="57">
        <v>3224.9250000000002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20.6</v>
      </c>
      <c r="D102" s="57">
        <v>121.6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1.80833333333333</v>
      </c>
      <c r="D105" s="57">
        <v>168.15833333333299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12055.958333333332</v>
      </c>
      <c r="D106" s="56">
        <f>D107+D108+D109+D110+D111+D112+D113+D114+D115+D116+D117+D118+D121+D119+D120</f>
        <v>10148.641666666666</v>
      </c>
    </row>
    <row r="107" spans="1:4" hidden="1" outlineLevel="1" x14ac:dyDescent="0.25">
      <c r="B107" s="44" t="s">
        <v>219</v>
      </c>
      <c r="C107" s="57">
        <v>496.8</v>
      </c>
      <c r="D107" s="57">
        <v>1799.675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837.4</v>
      </c>
      <c r="D109" s="57">
        <v>3412.88333333333</v>
      </c>
    </row>
    <row r="110" spans="1:4" hidden="1" outlineLevel="1" x14ac:dyDescent="0.25">
      <c r="B110" s="44" t="s">
        <v>222</v>
      </c>
      <c r="C110" s="57">
        <v>435.8</v>
      </c>
      <c r="D110" s="57">
        <v>616.10833333333301</v>
      </c>
    </row>
    <row r="111" spans="1:4" hidden="1" outlineLevel="1" x14ac:dyDescent="0.25">
      <c r="B111" s="20" t="s">
        <v>323</v>
      </c>
      <c r="C111" s="57">
        <v>6106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805.1</v>
      </c>
      <c r="D116" s="58">
        <v>220.00833333333301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2716.9</v>
      </c>
      <c r="D118" s="58">
        <v>0</v>
      </c>
    </row>
    <row r="119" spans="1:4" hidden="1" outlineLevel="1" x14ac:dyDescent="0.25">
      <c r="B119" s="21" t="s">
        <v>293</v>
      </c>
      <c r="C119" s="58">
        <v>654.29999999999995</v>
      </c>
      <c r="D119" s="58">
        <v>0</v>
      </c>
    </row>
    <row r="120" spans="1:4" hidden="1" outlineLevel="1" x14ac:dyDescent="0.25">
      <c r="B120" s="21" t="s">
        <v>350</v>
      </c>
      <c r="C120" s="58">
        <v>1.80833333333333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1.85</v>
      </c>
      <c r="D121" s="58">
        <v>4099.9666666666699</v>
      </c>
    </row>
    <row r="122" spans="1:4" collapsed="1" x14ac:dyDescent="0.25">
      <c r="B122" s="22" t="s">
        <v>307</v>
      </c>
      <c r="C122" s="94">
        <f>C123+C124+C125</f>
        <v>90475.450000000012</v>
      </c>
      <c r="D122" s="94">
        <f>D123+D124+D125</f>
        <v>74593.416666666599</v>
      </c>
    </row>
    <row r="123" spans="1:4" hidden="1" outlineLevel="1" x14ac:dyDescent="0.25">
      <c r="B123" s="11" t="s">
        <v>186</v>
      </c>
      <c r="C123" s="58">
        <v>71869.766666666706</v>
      </c>
      <c r="D123" s="58">
        <v>57521.333333333299</v>
      </c>
    </row>
    <row r="124" spans="1:4" hidden="1" outlineLevel="1" x14ac:dyDescent="0.25">
      <c r="B124" s="11" t="s">
        <v>308</v>
      </c>
      <c r="C124" s="58">
        <v>18605.683333333302</v>
      </c>
      <c r="D124" s="58">
        <v>17072.083333333299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346</v>
      </c>
      <c r="D126" s="83">
        <f>D127+D128</f>
        <v>349.60833333333301</v>
      </c>
    </row>
    <row r="127" spans="1:4" hidden="1" outlineLevel="1" x14ac:dyDescent="0.25">
      <c r="B127" s="13" t="s">
        <v>190</v>
      </c>
      <c r="C127" s="58">
        <v>346</v>
      </c>
      <c r="D127" s="58">
        <v>349.60833333333301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72204.7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1546185.6862647224</v>
      </c>
      <c r="D130" s="55">
        <f>D31+D32+D37+D41+D45+D53+D54+D57+D72+D75+D88+D89+D90+D96+D106+D122+D126+D129+D33</f>
        <v>1880031.4957111364</v>
      </c>
    </row>
    <row r="131" spans="2:5" ht="15.75" thickTop="1" x14ac:dyDescent="0.25">
      <c r="B131" s="24" t="s">
        <v>198</v>
      </c>
      <c r="C131" s="89">
        <v>252380.447068612</v>
      </c>
      <c r="D131" s="89">
        <v>221083.92928886399</v>
      </c>
    </row>
    <row r="132" spans="2:5" x14ac:dyDescent="0.25">
      <c r="B132" s="10" t="s">
        <v>201</v>
      </c>
      <c r="C132" s="90">
        <v>359713.22666666599</v>
      </c>
      <c r="D132" s="90">
        <v>420223.08500000002</v>
      </c>
    </row>
    <row r="133" spans="2:5" ht="12" customHeight="1" thickBot="1" x14ac:dyDescent="0.3">
      <c r="B133" s="54" t="s">
        <v>204</v>
      </c>
      <c r="C133" s="91">
        <f>C130+C131+C132</f>
        <v>2158279.3600000003</v>
      </c>
      <c r="D133" s="91">
        <f>D130+D131+D132</f>
        <v>2521338.5100000002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-50672.392000000458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-544983.11000000034</v>
      </c>
    </row>
    <row r="137" spans="2:5" x14ac:dyDescent="0.25">
      <c r="B137" s="8" t="s">
        <v>207</v>
      </c>
      <c r="C137" s="45"/>
      <c r="D137" s="46">
        <v>-20141.62</v>
      </c>
      <c r="E137" s="47"/>
    </row>
    <row r="138" spans="2:5" ht="12.75" hidden="1" customHeight="1" x14ac:dyDescent="0.25">
      <c r="B138" s="29" t="s">
        <v>209</v>
      </c>
      <c r="D138" s="48">
        <v>-483949.57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>
        <v>7</v>
      </c>
    </row>
    <row r="2" spans="1:1" x14ac:dyDescent="0.25">
      <c r="A2" t="s">
        <v>211</v>
      </c>
    </row>
    <row r="3" spans="1:1" x14ac:dyDescent="0.25">
      <c r="A3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415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1955</v>
      </c>
      <c r="D8" s="35"/>
    </row>
    <row r="9" spans="2:4" x14ac:dyDescent="0.25">
      <c r="B9" s="65" t="s">
        <v>5</v>
      </c>
      <c r="C9" s="66">
        <v>299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8</v>
      </c>
      <c r="D12" s="35"/>
    </row>
    <row r="13" spans="2:4" x14ac:dyDescent="0.25">
      <c r="B13" s="65" t="s">
        <v>13</v>
      </c>
      <c r="C13" s="68">
        <v>33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399</v>
      </c>
      <c r="D15" s="35"/>
    </row>
    <row r="16" spans="2:4" ht="24" x14ac:dyDescent="0.25">
      <c r="B16" s="69" t="s">
        <v>19</v>
      </c>
      <c r="C16" s="38">
        <v>56.4</v>
      </c>
      <c r="D16" s="35"/>
    </row>
    <row r="17" spans="2:4" x14ac:dyDescent="0.25">
      <c r="B17" s="70" t="s">
        <v>21</v>
      </c>
      <c r="C17" s="38">
        <v>25.38</v>
      </c>
      <c r="D17" s="35"/>
    </row>
    <row r="18" spans="2:4" x14ac:dyDescent="0.25">
      <c r="B18" s="70" t="s">
        <v>22</v>
      </c>
      <c r="C18" s="71" t="s">
        <v>416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61767.42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73191.240000000005</v>
      </c>
      <c r="D26" s="41"/>
    </row>
    <row r="27" spans="2:4" x14ac:dyDescent="0.25">
      <c r="B27" s="74" t="s">
        <v>32</v>
      </c>
      <c r="C27" s="76">
        <v>64471.63</v>
      </c>
      <c r="D27" s="41"/>
    </row>
    <row r="28" spans="2:4" ht="12.75" customHeight="1" x14ac:dyDescent="0.25">
      <c r="B28" s="77" t="s">
        <v>34</v>
      </c>
      <c r="C28" s="78">
        <f>C27/C26%</f>
        <v>88.086538771579754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3079</v>
      </c>
      <c r="D31" s="81">
        <v>5229.5916666666699</v>
      </c>
    </row>
    <row r="32" spans="2:4" x14ac:dyDescent="0.25">
      <c r="B32" s="8" t="s">
        <v>38</v>
      </c>
      <c r="C32" s="81">
        <v>399.2</v>
      </c>
      <c r="D32" s="81">
        <v>535.10833333333301</v>
      </c>
    </row>
    <row r="33" spans="2:4" x14ac:dyDescent="0.25">
      <c r="B33" s="8" t="s">
        <v>334</v>
      </c>
      <c r="C33" s="81">
        <f>C34+C35+C36</f>
        <v>181.47499999999968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126.258333333333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55.216666666666697</v>
      </c>
      <c r="D36" s="58">
        <v>0</v>
      </c>
    </row>
    <row r="37" spans="2:4" collapsed="1" x14ac:dyDescent="0.25">
      <c r="B37" s="9" t="s">
        <v>41</v>
      </c>
      <c r="C37" s="56">
        <f>C38+C40+C39</f>
        <v>37617.089093702001</v>
      </c>
      <c r="D37" s="82">
        <f>D38+D40+D39</f>
        <v>36819.124642156065</v>
      </c>
    </row>
    <row r="38" spans="2:4" hidden="1" outlineLevel="1" x14ac:dyDescent="0.25">
      <c r="B38" s="10" t="s">
        <v>322</v>
      </c>
      <c r="C38" s="58">
        <v>24540.258576548898</v>
      </c>
      <c r="D38" s="58">
        <v>20353.065887834298</v>
      </c>
    </row>
    <row r="39" spans="2:4" hidden="1" outlineLevel="1" x14ac:dyDescent="0.25">
      <c r="B39" s="10" t="s">
        <v>345</v>
      </c>
      <c r="C39" s="58">
        <v>8500.7808499744006</v>
      </c>
      <c r="D39" s="58">
        <v>10259.713816777999</v>
      </c>
    </row>
    <row r="40" spans="2:4" hidden="1" outlineLevel="1" x14ac:dyDescent="0.25">
      <c r="B40" s="10" t="s">
        <v>45</v>
      </c>
      <c r="C40" s="58">
        <v>4576.0496671786996</v>
      </c>
      <c r="D40" s="58">
        <v>6206.3449375437704</v>
      </c>
    </row>
    <row r="41" spans="2:4" collapsed="1" x14ac:dyDescent="0.25">
      <c r="B41" s="9" t="s">
        <v>48</v>
      </c>
      <c r="C41" s="81">
        <f>C42+C43+C44</f>
        <v>18205.7731694828</v>
      </c>
      <c r="D41" s="83">
        <f>D42+D43+D44</f>
        <v>1113.9211576790831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10412.608806963601</v>
      </c>
      <c r="D43" s="84">
        <v>637.09796128913501</v>
      </c>
    </row>
    <row r="44" spans="2:4" hidden="1" outlineLevel="1" x14ac:dyDescent="0.25">
      <c r="B44" s="10" t="s">
        <v>55</v>
      </c>
      <c r="C44" s="84">
        <v>7793.1643625192</v>
      </c>
      <c r="D44" s="84">
        <v>476.82319638994801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124.7</v>
      </c>
      <c r="D54" s="83">
        <f>D55+D56</f>
        <v>257.75</v>
      </c>
      <c r="E54" s="43"/>
    </row>
    <row r="55" spans="2:5" hidden="1" outlineLevel="1" x14ac:dyDescent="0.25">
      <c r="B55" s="13" t="s">
        <v>81</v>
      </c>
      <c r="C55" s="58">
        <v>124.7</v>
      </c>
      <c r="D55" s="58">
        <v>257.75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11671.583333333339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318.39999999999998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1692.5</v>
      </c>
      <c r="D60" s="58">
        <v>0</v>
      </c>
    </row>
    <row r="61" spans="2:5" hidden="1" outlineLevel="1" x14ac:dyDescent="0.25">
      <c r="B61" s="13" t="s">
        <v>92</v>
      </c>
      <c r="C61" s="58">
        <v>723.55833333333305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0.116666666666667</v>
      </c>
      <c r="D63" s="58">
        <v>0</v>
      </c>
    </row>
    <row r="64" spans="2:5" hidden="1" outlineLevel="1" x14ac:dyDescent="0.25">
      <c r="B64" s="13" t="s">
        <v>233</v>
      </c>
      <c r="C64" s="60">
        <v>0.116666666666667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8936.6583333333401</v>
      </c>
      <c r="D67" s="58">
        <v>0</v>
      </c>
    </row>
    <row r="68" spans="1:5" hidden="1" outlineLevel="1" x14ac:dyDescent="0.25">
      <c r="B68" s="13" t="s">
        <v>299</v>
      </c>
      <c r="C68" s="60">
        <v>0.116666666666667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0.116666666666667</v>
      </c>
      <c r="D71" s="58">
        <v>0</v>
      </c>
    </row>
    <row r="72" spans="1:5" collapsed="1" x14ac:dyDescent="0.25">
      <c r="B72" s="12" t="s">
        <v>96</v>
      </c>
      <c r="C72" s="85">
        <f>C73+C74</f>
        <v>200.3</v>
      </c>
      <c r="D72" s="83">
        <f>D73+D74</f>
        <v>73.366666666666703</v>
      </c>
      <c r="E72" s="43"/>
    </row>
    <row r="73" spans="1:5" hidden="1" outlineLevel="1" x14ac:dyDescent="0.25">
      <c r="B73" s="13" t="s">
        <v>97</v>
      </c>
      <c r="C73" s="60">
        <v>117.4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82.9</v>
      </c>
      <c r="D74" s="58">
        <v>73.366666666666703</v>
      </c>
    </row>
    <row r="75" spans="1:5" collapsed="1" x14ac:dyDescent="0.25">
      <c r="B75" s="9" t="s">
        <v>103</v>
      </c>
      <c r="C75" s="86">
        <f>C76+C77+C78+C79+C87+C80+C81+C82+C83+C84+C85+C86</f>
        <v>2449.6999999999966</v>
      </c>
      <c r="D75" s="81">
        <f>D76+D77+D78+D79+D87+D80+D81+D82+D83+D84+D85+D86</f>
        <v>15381.333333333365</v>
      </c>
    </row>
    <row r="76" spans="1:5" hidden="1" outlineLevel="1" x14ac:dyDescent="0.25">
      <c r="B76" s="10" t="s">
        <v>346</v>
      </c>
      <c r="C76" s="58">
        <v>4.9000000000000004</v>
      </c>
      <c r="D76" s="58">
        <v>5.19166666666667</v>
      </c>
    </row>
    <row r="77" spans="1:5" hidden="1" outlineLevel="1" x14ac:dyDescent="0.25">
      <c r="B77" s="16" t="s">
        <v>270</v>
      </c>
      <c r="C77" s="87">
        <v>2130.00833333333</v>
      </c>
      <c r="D77" s="58">
        <v>0</v>
      </c>
    </row>
    <row r="78" spans="1:5" hidden="1" outlineLevel="1" x14ac:dyDescent="0.25">
      <c r="B78" s="10" t="s">
        <v>269</v>
      </c>
      <c r="C78" s="58">
        <v>21.6</v>
      </c>
      <c r="D78" s="59">
        <v>271.191666666667</v>
      </c>
    </row>
    <row r="79" spans="1:5" hidden="1" outlineLevel="1" x14ac:dyDescent="0.25">
      <c r="B79" s="10" t="s">
        <v>267</v>
      </c>
      <c r="C79" s="58">
        <v>162.80000000000001</v>
      </c>
      <c r="D79" s="59">
        <v>0</v>
      </c>
    </row>
    <row r="80" spans="1:5" hidden="1" outlineLevel="1" x14ac:dyDescent="0.25">
      <c r="B80" s="10" t="s">
        <v>266</v>
      </c>
      <c r="C80" s="58">
        <v>0.1</v>
      </c>
      <c r="D80" s="59">
        <v>10551.1166666667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112.783333333333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0.141666666666667</v>
      </c>
      <c r="D84" s="59">
        <v>0</v>
      </c>
    </row>
    <row r="85" spans="1:4" hidden="1" outlineLevel="1" x14ac:dyDescent="0.25">
      <c r="B85" s="10" t="s">
        <v>354</v>
      </c>
      <c r="C85" s="58">
        <v>17.125</v>
      </c>
      <c r="D85" s="59">
        <v>0</v>
      </c>
    </row>
    <row r="86" spans="1:4" hidden="1" outlineLevel="1" x14ac:dyDescent="0.25">
      <c r="B86" s="10" t="s">
        <v>364</v>
      </c>
      <c r="C86" s="58">
        <v>0.125</v>
      </c>
      <c r="D86" s="59">
        <v>1269.075</v>
      </c>
    </row>
    <row r="87" spans="1:4" hidden="1" outlineLevel="1" x14ac:dyDescent="0.25">
      <c r="A87" s="15"/>
      <c r="B87" s="10" t="s">
        <v>268</v>
      </c>
      <c r="C87" s="58">
        <v>0.116666666666667</v>
      </c>
      <c r="D87" s="59">
        <v>3284.75833333333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2450.63333333333</v>
      </c>
      <c r="D89" s="81">
        <v>1877.0416666666699</v>
      </c>
    </row>
    <row r="90" spans="1:4" x14ac:dyDescent="0.25">
      <c r="B90" s="17" t="s">
        <v>123</v>
      </c>
      <c r="C90" s="56">
        <f>C91+C92+C93+C94+C95</f>
        <v>14168.004736303141</v>
      </c>
      <c r="D90" s="56">
        <f>D91+D92+D93+D94+D95</f>
        <v>24009.715564491973</v>
      </c>
    </row>
    <row r="91" spans="1:4" hidden="1" outlineLevel="1" x14ac:dyDescent="0.25">
      <c r="B91" s="11" t="s">
        <v>124</v>
      </c>
      <c r="C91" s="88">
        <v>11482.808499744</v>
      </c>
      <c r="D91" s="88">
        <v>20980.690508394899</v>
      </c>
    </row>
    <row r="92" spans="1:4" hidden="1" outlineLevel="1" x14ac:dyDescent="0.25">
      <c r="B92" s="11" t="s">
        <v>127</v>
      </c>
      <c r="C92" s="88">
        <v>809.94623655913995</v>
      </c>
      <c r="D92" s="88">
        <v>475.80005609707302</v>
      </c>
    </row>
    <row r="93" spans="1:4" hidden="1" outlineLevel="1" x14ac:dyDescent="0.25">
      <c r="B93" s="11" t="s">
        <v>130</v>
      </c>
      <c r="C93" s="58">
        <v>377.6</v>
      </c>
      <c r="D93" s="58">
        <v>381.45</v>
      </c>
    </row>
    <row r="94" spans="1:4" hidden="1" outlineLevel="1" x14ac:dyDescent="0.25">
      <c r="B94" s="11" t="s">
        <v>133</v>
      </c>
      <c r="C94" s="58">
        <v>1497.55</v>
      </c>
      <c r="D94" s="58">
        <v>2149.25</v>
      </c>
    </row>
    <row r="95" spans="1:4" hidden="1" outlineLevel="1" x14ac:dyDescent="0.25">
      <c r="A95" s="15"/>
      <c r="B95" s="11" t="s">
        <v>136</v>
      </c>
      <c r="C95" s="58">
        <v>0.1</v>
      </c>
      <c r="D95" s="58">
        <v>22.524999999999999</v>
      </c>
    </row>
    <row r="96" spans="1:4" collapsed="1" x14ac:dyDescent="0.25">
      <c r="B96" s="9" t="s">
        <v>137</v>
      </c>
      <c r="C96" s="81">
        <f>C97+C98+C99+C100+C101+C102+C103+C104+C105</f>
        <v>899.90833333333308</v>
      </c>
      <c r="D96" s="81">
        <f>D97+D98+D99+D100+D101+D102+D103+D104+D105</f>
        <v>995.94999999999936</v>
      </c>
    </row>
    <row r="97" spans="1:4" hidden="1" outlineLevel="1" x14ac:dyDescent="0.25">
      <c r="B97" s="18" t="s">
        <v>138</v>
      </c>
      <c r="C97" s="57">
        <v>117.5</v>
      </c>
      <c r="D97" s="57">
        <v>305.33333333333297</v>
      </c>
    </row>
    <row r="98" spans="1:4" hidden="1" outlineLevel="1" x14ac:dyDescent="0.25">
      <c r="B98" s="18" t="s">
        <v>141</v>
      </c>
      <c r="C98" s="57">
        <v>573.40833333333296</v>
      </c>
      <c r="D98" s="57">
        <v>476.38333333333298</v>
      </c>
    </row>
    <row r="99" spans="1:4" hidden="1" outlineLevel="1" x14ac:dyDescent="0.25">
      <c r="B99" s="19" t="s">
        <v>144</v>
      </c>
      <c r="C99" s="57">
        <v>207.8</v>
      </c>
      <c r="D99" s="57">
        <v>199.22499999999999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1.1000000000000001</v>
      </c>
      <c r="D102" s="57">
        <v>6.1583333333333297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0.1</v>
      </c>
      <c r="D105" s="57">
        <v>8.85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744.625</v>
      </c>
      <c r="D106" s="56">
        <f>D107+D108+D109+D110+D111+D112+D113+D114+D115+D116+D117+D118+D121+D119+D120</f>
        <v>601.28333333333296</v>
      </c>
    </row>
    <row r="107" spans="1:4" hidden="1" outlineLevel="1" x14ac:dyDescent="0.25">
      <c r="B107" s="44" t="s">
        <v>219</v>
      </c>
      <c r="C107" s="57">
        <v>30.7</v>
      </c>
      <c r="D107" s="57">
        <v>111.208333333333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51.7</v>
      </c>
      <c r="D109" s="57">
        <v>210.7</v>
      </c>
    </row>
    <row r="110" spans="1:4" hidden="1" outlineLevel="1" x14ac:dyDescent="0.25">
      <c r="B110" s="44" t="s">
        <v>222</v>
      </c>
      <c r="C110" s="57">
        <v>26.9</v>
      </c>
      <c r="D110" s="57">
        <v>38.024999999999999</v>
      </c>
    </row>
    <row r="111" spans="1:4" hidden="1" outlineLevel="1" x14ac:dyDescent="0.25">
      <c r="B111" s="20" t="s">
        <v>323</v>
      </c>
      <c r="C111" s="57">
        <v>377.2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49.7</v>
      </c>
      <c r="D116" s="58">
        <v>13.574999999999999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167.8</v>
      </c>
      <c r="D118" s="58">
        <v>0</v>
      </c>
    </row>
    <row r="119" spans="1:4" hidden="1" outlineLevel="1" x14ac:dyDescent="0.25">
      <c r="B119" s="21" t="s">
        <v>293</v>
      </c>
      <c r="C119" s="58">
        <v>40.4</v>
      </c>
      <c r="D119" s="58">
        <v>0</v>
      </c>
    </row>
    <row r="120" spans="1:4" hidden="1" outlineLevel="1" x14ac:dyDescent="0.25">
      <c r="B120" s="21" t="s">
        <v>350</v>
      </c>
      <c r="C120" s="58">
        <v>0.108333333333333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0.116666666666667</v>
      </c>
      <c r="D121" s="58">
        <v>227.77500000000001</v>
      </c>
    </row>
    <row r="122" spans="1:4" collapsed="1" x14ac:dyDescent="0.25">
      <c r="B122" s="22" t="s">
        <v>307</v>
      </c>
      <c r="C122" s="94">
        <f>C123+C124+C125</f>
        <v>5588.8333333333294</v>
      </c>
      <c r="D122" s="94">
        <f>D123+D124+D125</f>
        <v>4607.75</v>
      </c>
    </row>
    <row r="123" spans="1:4" hidden="1" outlineLevel="1" x14ac:dyDescent="0.25">
      <c r="B123" s="11" t="s">
        <v>186</v>
      </c>
      <c r="C123" s="58">
        <v>4439.5249999999996</v>
      </c>
      <c r="D123" s="58">
        <v>3553.1833333333302</v>
      </c>
    </row>
    <row r="124" spans="1:4" hidden="1" outlineLevel="1" x14ac:dyDescent="0.25">
      <c r="B124" s="11" t="s">
        <v>308</v>
      </c>
      <c r="C124" s="58">
        <v>1149.30833333333</v>
      </c>
      <c r="D124" s="58">
        <v>1054.56666666667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21.4</v>
      </c>
      <c r="D126" s="83">
        <f>D127+D128</f>
        <v>21.616666666666699</v>
      </c>
    </row>
    <row r="127" spans="1:4" hidden="1" outlineLevel="1" x14ac:dyDescent="0.25">
      <c r="B127" s="13" t="s">
        <v>190</v>
      </c>
      <c r="C127" s="58">
        <v>21.4</v>
      </c>
      <c r="D127" s="58">
        <v>21.616666666666699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5293.5333333333301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103095.75866615461</v>
      </c>
      <c r="D130" s="55">
        <f>D31+D32+D37+D41+D45+D53+D54+D57+D72+D75+D88+D89+D90+D96+D106+D122+D126+D129+D33</f>
        <v>91523.553030993833</v>
      </c>
    </row>
    <row r="131" spans="2:5" ht="15.75" thickTop="1" x14ac:dyDescent="0.25">
      <c r="B131" s="24" t="s">
        <v>198</v>
      </c>
      <c r="C131" s="89">
        <v>20570.916333845398</v>
      </c>
      <c r="D131" s="89">
        <v>16762.163635673001</v>
      </c>
    </row>
    <row r="132" spans="2:5" x14ac:dyDescent="0.25">
      <c r="B132" s="10" t="s">
        <v>201</v>
      </c>
      <c r="C132" s="90">
        <v>24733.334999999999</v>
      </c>
      <c r="D132" s="90">
        <v>21657.143333333301</v>
      </c>
    </row>
    <row r="133" spans="2:5" ht="12" customHeight="1" thickBot="1" x14ac:dyDescent="0.3">
      <c r="B133" s="54" t="s">
        <v>204</v>
      </c>
      <c r="C133" s="91">
        <f>C130+C131+C132</f>
        <v>148400.01</v>
      </c>
      <c r="D133" s="91">
        <f>D130+D131+D132</f>
        <v>129942.86000000013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-86632.590000000011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-65471.230000000134</v>
      </c>
    </row>
    <row r="137" spans="2:5" x14ac:dyDescent="0.25">
      <c r="B137" s="8" t="s">
        <v>207</v>
      </c>
      <c r="C137" s="45"/>
      <c r="D137" s="46">
        <v>-41095.410000000003</v>
      </c>
      <c r="E137" s="47"/>
    </row>
    <row r="138" spans="2:5" ht="12.75" hidden="1" customHeight="1" x14ac:dyDescent="0.25">
      <c r="B138" s="29" t="s">
        <v>209</v>
      </c>
      <c r="D138" s="48">
        <v>-30343.08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417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2003</v>
      </c>
      <c r="D8" s="35"/>
    </row>
    <row r="9" spans="2:4" x14ac:dyDescent="0.25">
      <c r="B9" s="65" t="s">
        <v>5</v>
      </c>
      <c r="C9" s="66">
        <v>8227.2999999999993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140</v>
      </c>
      <c r="D12" s="35"/>
    </row>
    <row r="13" spans="2:4" x14ac:dyDescent="0.25">
      <c r="B13" s="65" t="s">
        <v>13</v>
      </c>
      <c r="C13" s="68">
        <v>278</v>
      </c>
      <c r="D13" s="35"/>
    </row>
    <row r="14" spans="2:4" x14ac:dyDescent="0.25">
      <c r="B14" s="65" t="s">
        <v>275</v>
      </c>
      <c r="C14" s="67">
        <v>4</v>
      </c>
      <c r="D14" s="35"/>
    </row>
    <row r="15" spans="2:4" x14ac:dyDescent="0.25">
      <c r="B15" s="65" t="s">
        <v>17</v>
      </c>
      <c r="C15" s="68">
        <v>1020</v>
      </c>
      <c r="D15" s="35"/>
    </row>
    <row r="16" spans="2:4" ht="24" x14ac:dyDescent="0.25">
      <c r="B16" s="69" t="s">
        <v>19</v>
      </c>
      <c r="C16" s="38">
        <v>1052.8</v>
      </c>
      <c r="D16" s="35"/>
    </row>
    <row r="17" spans="2:4" x14ac:dyDescent="0.25">
      <c r="B17" s="70" t="s">
        <v>21</v>
      </c>
      <c r="C17" s="38">
        <v>677</v>
      </c>
      <c r="D17" s="35"/>
    </row>
    <row r="18" spans="2:4" x14ac:dyDescent="0.25">
      <c r="B18" s="70" t="s">
        <v>22</v>
      </c>
      <c r="C18" s="71" t="s">
        <v>418</v>
      </c>
      <c r="D18" s="35"/>
    </row>
    <row r="19" spans="2:4" x14ac:dyDescent="0.25">
      <c r="B19" s="72" t="s">
        <v>24</v>
      </c>
      <c r="C19" s="73" t="s">
        <v>419</v>
      </c>
      <c r="D19" s="35"/>
    </row>
    <row r="20" spans="2:4" x14ac:dyDescent="0.25">
      <c r="B20" s="74" t="s">
        <v>26</v>
      </c>
      <c r="C20" s="75">
        <v>3</v>
      </c>
      <c r="D20" s="35"/>
    </row>
    <row r="21" spans="2:4" ht="24" x14ac:dyDescent="0.25">
      <c r="B21" s="39" t="s">
        <v>348</v>
      </c>
      <c r="C21" s="40">
        <v>865594.23300000001</v>
      </c>
      <c r="D21" s="41"/>
    </row>
    <row r="22" spans="2:4" hidden="1" outlineLevel="1" x14ac:dyDescent="0.25">
      <c r="B22" s="39" t="s">
        <v>280</v>
      </c>
      <c r="C22" s="79" t="s">
        <v>419</v>
      </c>
      <c r="D22" s="41"/>
    </row>
    <row r="23" spans="2:4" hidden="1" outlineLevel="1" x14ac:dyDescent="0.25">
      <c r="B23" s="39" t="s">
        <v>281</v>
      </c>
      <c r="C23" s="80">
        <v>3</v>
      </c>
      <c r="D23" s="41"/>
    </row>
    <row r="24" spans="2:4" hidden="1" outlineLevel="1" x14ac:dyDescent="0.25">
      <c r="B24" s="39" t="s">
        <v>282</v>
      </c>
      <c r="C24" s="79">
        <v>0</v>
      </c>
      <c r="D24" s="41"/>
    </row>
    <row r="25" spans="2:4" hidden="1" outlineLevel="1" x14ac:dyDescent="0.25">
      <c r="B25" s="39" t="s">
        <v>283</v>
      </c>
      <c r="C25" s="80">
        <v>0</v>
      </c>
      <c r="D25" s="41"/>
    </row>
    <row r="26" spans="2:4" collapsed="1" x14ac:dyDescent="0.25">
      <c r="B26" s="74" t="s">
        <v>30</v>
      </c>
      <c r="C26" s="76">
        <v>864591.93</v>
      </c>
      <c r="D26" s="41"/>
    </row>
    <row r="27" spans="2:4" x14ac:dyDescent="0.25">
      <c r="B27" s="74" t="s">
        <v>32</v>
      </c>
      <c r="C27" s="76">
        <v>1185046.27</v>
      </c>
      <c r="D27" s="41"/>
    </row>
    <row r="28" spans="2:4" ht="12.75" customHeight="1" x14ac:dyDescent="0.25">
      <c r="B28" s="77" t="s">
        <v>34</v>
      </c>
      <c r="C28" s="78">
        <f>C27/C26%</f>
        <v>137.06422982689648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26180.275000000001</v>
      </c>
      <c r="D31" s="81">
        <v>4045.0250000000001</v>
      </c>
    </row>
    <row r="32" spans="2:4" x14ac:dyDescent="0.25">
      <c r="B32" s="8" t="s">
        <v>38</v>
      </c>
      <c r="C32" s="81">
        <v>2746.1750000000002</v>
      </c>
      <c r="D32" s="81">
        <v>14724.583333333299</v>
      </c>
    </row>
    <row r="33" spans="2:4" x14ac:dyDescent="0.25">
      <c r="B33" s="8" t="s">
        <v>334</v>
      </c>
      <c r="C33" s="81">
        <f>C34+C35+C36</f>
        <v>1248.3499999999999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868.51666666666699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379.83333333333297</v>
      </c>
      <c r="D36" s="58">
        <v>0</v>
      </c>
    </row>
    <row r="37" spans="2:4" collapsed="1" x14ac:dyDescent="0.25">
      <c r="B37" s="9" t="s">
        <v>41</v>
      </c>
      <c r="C37" s="56">
        <f>C38+C40+C39</f>
        <v>164601.5488991295</v>
      </c>
      <c r="D37" s="82">
        <f>D38+D40+D39</f>
        <v>218783.52354382601</v>
      </c>
    </row>
    <row r="38" spans="2:4" hidden="1" outlineLevel="1" x14ac:dyDescent="0.25">
      <c r="B38" s="10" t="s">
        <v>322</v>
      </c>
      <c r="C38" s="58">
        <v>87862.532002048101</v>
      </c>
      <c r="D38" s="58">
        <v>0</v>
      </c>
    </row>
    <row r="39" spans="2:4" hidden="1" outlineLevel="1" x14ac:dyDescent="0.25">
      <c r="B39" s="10" t="s">
        <v>345</v>
      </c>
      <c r="C39" s="58">
        <v>40373.559907834097</v>
      </c>
      <c r="D39" s="58">
        <v>109964.52913330701</v>
      </c>
    </row>
    <row r="40" spans="2:4" hidden="1" outlineLevel="1" x14ac:dyDescent="0.25">
      <c r="B40" s="10" t="s">
        <v>45</v>
      </c>
      <c r="C40" s="58">
        <v>36365.456989247301</v>
      </c>
      <c r="D40" s="58">
        <v>108818.99441051899</v>
      </c>
    </row>
    <row r="41" spans="2:4" collapsed="1" x14ac:dyDescent="0.25">
      <c r="B41" s="9" t="s">
        <v>48</v>
      </c>
      <c r="C41" s="81">
        <f>C42+C43+C44</f>
        <v>59928.5202252944</v>
      </c>
      <c r="D41" s="83">
        <f>D42+D43+D44</f>
        <v>14667.00688508251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40931.3172043011</v>
      </c>
      <c r="D43" s="84">
        <v>10017.5959992894</v>
      </c>
    </row>
    <row r="44" spans="2:4" hidden="1" outlineLevel="1" x14ac:dyDescent="0.25">
      <c r="B44" s="10" t="s">
        <v>55</v>
      </c>
      <c r="C44" s="84">
        <v>18997.2030209933</v>
      </c>
      <c r="D44" s="84">
        <v>4649.4108857931096</v>
      </c>
    </row>
    <row r="45" spans="2:4" collapsed="1" x14ac:dyDescent="0.25">
      <c r="B45" s="9" t="s">
        <v>58</v>
      </c>
      <c r="C45" s="56">
        <f>C46+C47+C48+C49+C50+C51+C52</f>
        <v>107162.67499999999</v>
      </c>
      <c r="D45" s="56">
        <f>D46+D47+D48+D49+D50+D51+D52</f>
        <v>101166.6666666666</v>
      </c>
    </row>
    <row r="46" spans="2:4" hidden="1" outlineLevel="1" x14ac:dyDescent="0.25">
      <c r="B46" s="10" t="s">
        <v>240</v>
      </c>
      <c r="C46" s="58">
        <v>53539.916666666701</v>
      </c>
      <c r="D46" s="58">
        <v>54706.583333333299</v>
      </c>
    </row>
    <row r="47" spans="2:4" hidden="1" outlineLevel="1" x14ac:dyDescent="0.25">
      <c r="B47" s="10" t="s">
        <v>238</v>
      </c>
      <c r="C47" s="58">
        <v>20446.758333333299</v>
      </c>
      <c r="D47" s="58">
        <v>20446.758333333299</v>
      </c>
    </row>
    <row r="48" spans="2:4" hidden="1" outlineLevel="1" x14ac:dyDescent="0.25">
      <c r="B48" s="10" t="s">
        <v>239</v>
      </c>
      <c r="C48" s="58">
        <v>26013.325000000001</v>
      </c>
      <c r="D48" s="58">
        <v>26013.325000000001</v>
      </c>
    </row>
    <row r="49" spans="2:5" hidden="1" outlineLevel="1" x14ac:dyDescent="0.25">
      <c r="B49" s="11" t="s">
        <v>68</v>
      </c>
      <c r="C49" s="58">
        <v>5503.25</v>
      </c>
      <c r="D49" s="58">
        <v>0</v>
      </c>
    </row>
    <row r="50" spans="2:5" hidden="1" outlineLevel="1" x14ac:dyDescent="0.25">
      <c r="B50" s="11" t="s">
        <v>71</v>
      </c>
      <c r="C50" s="58">
        <v>1393.9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265.52499999999998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545.47500000000002</v>
      </c>
      <c r="D54" s="83">
        <f>D55+D56</f>
        <v>0</v>
      </c>
      <c r="E54" s="43"/>
    </row>
    <row r="55" spans="2:5" hidden="1" outlineLevel="1" x14ac:dyDescent="0.25">
      <c r="B55" s="13" t="s">
        <v>81</v>
      </c>
      <c r="C55" s="58">
        <v>545.47500000000002</v>
      </c>
      <c r="D55" s="58">
        <v>0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28450.64166666667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1393.2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11642.4</v>
      </c>
      <c r="D60" s="58">
        <v>0</v>
      </c>
    </row>
    <row r="61" spans="2:5" hidden="1" outlineLevel="1" x14ac:dyDescent="0.25">
      <c r="B61" s="13" t="s">
        <v>92</v>
      </c>
      <c r="C61" s="58">
        <v>4977.375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</v>
      </c>
      <c r="D63" s="58">
        <v>0</v>
      </c>
    </row>
    <row r="64" spans="2:5" hidden="1" outlineLevel="1" x14ac:dyDescent="0.25">
      <c r="B64" s="13" t="s">
        <v>233</v>
      </c>
      <c r="C64" s="60">
        <v>0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4724.7</v>
      </c>
      <c r="D66" s="58">
        <v>0</v>
      </c>
    </row>
    <row r="67" spans="1:5" hidden="1" outlineLevel="1" x14ac:dyDescent="0.25">
      <c r="B67" s="13" t="s">
        <v>298</v>
      </c>
      <c r="C67" s="60">
        <v>5711.4</v>
      </c>
      <c r="D67" s="58">
        <v>0</v>
      </c>
    </row>
    <row r="68" spans="1:5" hidden="1" outlineLevel="1" x14ac:dyDescent="0.25">
      <c r="B68" s="13" t="s">
        <v>299</v>
      </c>
      <c r="C68" s="60">
        <v>0.78333333333333299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0.78333333333333299</v>
      </c>
      <c r="D71" s="58">
        <v>0</v>
      </c>
    </row>
    <row r="72" spans="1:5" collapsed="1" x14ac:dyDescent="0.25">
      <c r="B72" s="12" t="s">
        <v>96</v>
      </c>
      <c r="C72" s="85">
        <f>C73+C74</f>
        <v>1336.1</v>
      </c>
      <c r="D72" s="83">
        <f>D73+D74</f>
        <v>1958</v>
      </c>
      <c r="E72" s="43"/>
    </row>
    <row r="73" spans="1:5" hidden="1" outlineLevel="1" x14ac:dyDescent="0.25">
      <c r="B73" s="13" t="s">
        <v>97</v>
      </c>
      <c r="C73" s="60">
        <v>783.02499999999998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553.07500000000005</v>
      </c>
      <c r="D74" s="58">
        <v>1958</v>
      </c>
    </row>
    <row r="75" spans="1:5" collapsed="1" x14ac:dyDescent="0.25">
      <c r="B75" s="9" t="s">
        <v>103</v>
      </c>
      <c r="C75" s="86">
        <f>C76+C77+C78+C79+C87+C80+C81+C82+C83+C84+C85+C86</f>
        <v>15559.391666666665</v>
      </c>
      <c r="D75" s="81">
        <f>D76+D77+D78+D79+D87+D80+D81+D82+D83+D84+D85+D86</f>
        <v>18000</v>
      </c>
    </row>
    <row r="76" spans="1:5" hidden="1" outlineLevel="1" x14ac:dyDescent="0.25">
      <c r="B76" s="10" t="s">
        <v>346</v>
      </c>
      <c r="C76" s="58">
        <v>33.774999999999999</v>
      </c>
      <c r="D76" s="58">
        <v>0</v>
      </c>
    </row>
    <row r="77" spans="1:5" hidden="1" outlineLevel="1" x14ac:dyDescent="0.25">
      <c r="B77" s="16" t="s">
        <v>270</v>
      </c>
      <c r="C77" s="87">
        <v>1361.2833333333299</v>
      </c>
      <c r="D77" s="58">
        <v>0</v>
      </c>
    </row>
    <row r="78" spans="1:5" hidden="1" outlineLevel="1" x14ac:dyDescent="0.25">
      <c r="B78" s="10" t="s">
        <v>269</v>
      </c>
      <c r="C78" s="58">
        <v>148.92500000000001</v>
      </c>
      <c r="D78" s="59">
        <v>0</v>
      </c>
    </row>
    <row r="79" spans="1:5" hidden="1" outlineLevel="1" x14ac:dyDescent="0.25">
      <c r="B79" s="10" t="s">
        <v>267</v>
      </c>
      <c r="C79" s="58">
        <v>1119.675</v>
      </c>
      <c r="D79" s="59">
        <v>0</v>
      </c>
    </row>
    <row r="80" spans="1:5" hidden="1" outlineLevel="1" x14ac:dyDescent="0.25">
      <c r="B80" s="10" t="s">
        <v>266</v>
      </c>
      <c r="C80" s="58">
        <v>0.32500000000000001</v>
      </c>
      <c r="D80" s="59">
        <v>0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775.84166666666704</v>
      </c>
      <c r="D82" s="59">
        <v>0</v>
      </c>
    </row>
    <row r="83" spans="1:4" hidden="1" outlineLevel="1" x14ac:dyDescent="0.25">
      <c r="B83" s="10" t="s">
        <v>333</v>
      </c>
      <c r="C83" s="58">
        <v>12000</v>
      </c>
      <c r="D83" s="59">
        <v>18000</v>
      </c>
    </row>
    <row r="84" spans="1:4" hidden="1" outlineLevel="1" x14ac:dyDescent="0.25">
      <c r="B84" s="10" t="s">
        <v>355</v>
      </c>
      <c r="C84" s="58">
        <v>0.96666666666666701</v>
      </c>
      <c r="D84" s="59">
        <v>0</v>
      </c>
    </row>
    <row r="85" spans="1:4" hidden="1" outlineLevel="1" x14ac:dyDescent="0.25">
      <c r="B85" s="10" t="s">
        <v>354</v>
      </c>
      <c r="C85" s="58">
        <v>117.816666666667</v>
      </c>
      <c r="D85" s="59">
        <v>0</v>
      </c>
    </row>
    <row r="86" spans="1:4" hidden="1" outlineLevel="1" x14ac:dyDescent="0.25">
      <c r="B86" s="10" t="s">
        <v>364</v>
      </c>
      <c r="C86" s="58">
        <v>0</v>
      </c>
      <c r="D86" s="59">
        <v>0</v>
      </c>
    </row>
    <row r="87" spans="1:4" hidden="1" outlineLevel="1" x14ac:dyDescent="0.25">
      <c r="A87" s="15"/>
      <c r="B87" s="10" t="s">
        <v>268</v>
      </c>
      <c r="C87" s="58">
        <v>0.78333333333333299</v>
      </c>
      <c r="D87" s="59">
        <v>0</v>
      </c>
    </row>
    <row r="88" spans="1:4" collapsed="1" x14ac:dyDescent="0.25">
      <c r="B88" s="8" t="s">
        <v>117</v>
      </c>
      <c r="C88" s="81">
        <v>6545</v>
      </c>
      <c r="D88" s="81">
        <v>9050.6749999999993</v>
      </c>
    </row>
    <row r="89" spans="1:4" x14ac:dyDescent="0.25">
      <c r="B89" s="8" t="s">
        <v>120</v>
      </c>
      <c r="C89" s="81">
        <v>4459.0333333333301</v>
      </c>
      <c r="D89" s="81">
        <v>0</v>
      </c>
    </row>
    <row r="90" spans="1:4" x14ac:dyDescent="0.25">
      <c r="B90" s="17" t="s">
        <v>123</v>
      </c>
      <c r="C90" s="56">
        <f>C91+C92+C93+C94+C95</f>
        <v>107539.56684587819</v>
      </c>
      <c r="D90" s="56">
        <f>D91+D92+D93+D94+D95</f>
        <v>176284.23738112487</v>
      </c>
    </row>
    <row r="91" spans="1:4" hidden="1" outlineLevel="1" x14ac:dyDescent="0.25">
      <c r="B91" s="11" t="s">
        <v>124</v>
      </c>
      <c r="C91" s="88">
        <v>82558.608550947305</v>
      </c>
      <c r="D91" s="88">
        <v>83375.866472687107</v>
      </c>
    </row>
    <row r="92" spans="1:4" hidden="1" outlineLevel="1" x14ac:dyDescent="0.25">
      <c r="B92" s="11" t="s">
        <v>127</v>
      </c>
      <c r="C92" s="88">
        <v>5417.1082949308802</v>
      </c>
      <c r="D92" s="88">
        <v>5435.1959084377504</v>
      </c>
    </row>
    <row r="93" spans="1:4" hidden="1" outlineLevel="1" x14ac:dyDescent="0.25">
      <c r="B93" s="11" t="s">
        <v>130</v>
      </c>
      <c r="C93" s="58">
        <v>2597.4416666666698</v>
      </c>
      <c r="D93" s="58">
        <v>7164.8333333333303</v>
      </c>
    </row>
    <row r="94" spans="1:4" hidden="1" outlineLevel="1" x14ac:dyDescent="0.25">
      <c r="B94" s="11" t="s">
        <v>133</v>
      </c>
      <c r="C94" s="58">
        <v>16965.625</v>
      </c>
      <c r="D94" s="58">
        <v>79587.316666666695</v>
      </c>
    </row>
    <row r="95" spans="1:4" hidden="1" outlineLevel="1" x14ac:dyDescent="0.25">
      <c r="A95" s="15"/>
      <c r="B95" s="11" t="s">
        <v>136</v>
      </c>
      <c r="C95" s="58">
        <v>0.78333333333333299</v>
      </c>
      <c r="D95" s="58">
        <v>721.02499999999998</v>
      </c>
    </row>
    <row r="96" spans="1:4" collapsed="1" x14ac:dyDescent="0.25">
      <c r="B96" s="9" t="s">
        <v>137</v>
      </c>
      <c r="C96" s="81">
        <f>C97+C98+C99+C100+C101+C102+C103+C104+C105</f>
        <v>14525.116666666634</v>
      </c>
      <c r="D96" s="81">
        <f>D97+D98+D99+D100+D101+D102+D103+D104+D105</f>
        <v>29683.166666666701</v>
      </c>
    </row>
    <row r="97" spans="1:4" hidden="1" outlineLevel="1" x14ac:dyDescent="0.25">
      <c r="B97" s="18" t="s">
        <v>138</v>
      </c>
      <c r="C97" s="57">
        <v>808.2</v>
      </c>
      <c r="D97" s="57">
        <v>5067.375</v>
      </c>
    </row>
    <row r="98" spans="1:4" hidden="1" outlineLevel="1" x14ac:dyDescent="0.25">
      <c r="B98" s="18" t="s">
        <v>141</v>
      </c>
      <c r="C98" s="57">
        <v>12277.8833333333</v>
      </c>
      <c r="D98" s="57">
        <v>24128.041666666701</v>
      </c>
    </row>
    <row r="99" spans="1:4" hidden="1" outlineLevel="1" x14ac:dyDescent="0.25">
      <c r="B99" s="19" t="s">
        <v>144</v>
      </c>
      <c r="C99" s="57">
        <v>1429.325</v>
      </c>
      <c r="D99" s="57">
        <v>0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8.9250000000000007</v>
      </c>
      <c r="D102" s="57">
        <v>204.541666666667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0.78333333333333299</v>
      </c>
      <c r="D105" s="57">
        <v>283.20833333333297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5125.2833333333338</v>
      </c>
      <c r="D106" s="56">
        <f>D107+D108+D109+D110+D111+D112+D113+D114+D115+D116+D117+D118+D121+D119+D120</f>
        <v>373.96666666666698</v>
      </c>
    </row>
    <row r="107" spans="1:4" hidden="1" outlineLevel="1" x14ac:dyDescent="0.25">
      <c r="B107" s="44" t="s">
        <v>219</v>
      </c>
      <c r="C107" s="57">
        <v>211.125</v>
      </c>
      <c r="D107" s="57">
        <v>0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355.82499999999999</v>
      </c>
      <c r="D109" s="57">
        <v>0</v>
      </c>
    </row>
    <row r="110" spans="1:4" hidden="1" outlineLevel="1" x14ac:dyDescent="0.25">
      <c r="B110" s="44" t="s">
        <v>222</v>
      </c>
      <c r="C110" s="57">
        <v>185.2</v>
      </c>
      <c r="D110" s="57">
        <v>0</v>
      </c>
    </row>
    <row r="111" spans="1:4" hidden="1" outlineLevel="1" x14ac:dyDescent="0.25">
      <c r="B111" s="20" t="s">
        <v>323</v>
      </c>
      <c r="C111" s="57">
        <v>2594.625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342.125</v>
      </c>
      <c r="D116" s="58">
        <v>373.96666666666698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1154.5</v>
      </c>
      <c r="D118" s="58">
        <v>0</v>
      </c>
    </row>
    <row r="119" spans="1:4" hidden="1" outlineLevel="1" x14ac:dyDescent="0.25">
      <c r="B119" s="21" t="s">
        <v>293</v>
      </c>
      <c r="C119" s="58">
        <v>278.04166666666703</v>
      </c>
      <c r="D119" s="58">
        <v>0</v>
      </c>
    </row>
    <row r="120" spans="1:4" hidden="1" outlineLevel="1" x14ac:dyDescent="0.25">
      <c r="B120" s="21" t="s">
        <v>350</v>
      </c>
      <c r="C120" s="58">
        <v>3.05833333333333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0.78333333333333299</v>
      </c>
      <c r="D121" s="58">
        <v>0</v>
      </c>
    </row>
    <row r="122" spans="1:4" collapsed="1" x14ac:dyDescent="0.25">
      <c r="B122" s="22" t="s">
        <v>307</v>
      </c>
      <c r="C122" s="94">
        <f>C123+C124+C125</f>
        <v>43445.625</v>
      </c>
      <c r="D122" s="94">
        <f>D123+D124+D125</f>
        <v>38348.533333333296</v>
      </c>
    </row>
    <row r="123" spans="1:4" hidden="1" outlineLevel="1" x14ac:dyDescent="0.25">
      <c r="B123" s="11" t="s">
        <v>186</v>
      </c>
      <c r="C123" s="58">
        <v>32206.2</v>
      </c>
      <c r="D123" s="58">
        <v>38348.533333333296</v>
      </c>
    </row>
    <row r="124" spans="1:4" hidden="1" outlineLevel="1" x14ac:dyDescent="0.25">
      <c r="B124" s="11" t="s">
        <v>308</v>
      </c>
      <c r="C124" s="58">
        <v>11239.424999999999</v>
      </c>
      <c r="D124" s="58">
        <v>0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147.02500000000001</v>
      </c>
      <c r="D126" s="83">
        <f>D127+D128</f>
        <v>0</v>
      </c>
    </row>
    <row r="127" spans="1:4" hidden="1" outlineLevel="1" x14ac:dyDescent="0.25">
      <c r="B127" s="13" t="s">
        <v>190</v>
      </c>
      <c r="C127" s="58">
        <v>147.02500000000001</v>
      </c>
      <c r="D127" s="58">
        <v>0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37405.966666666704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626951.76930363523</v>
      </c>
      <c r="D130" s="55">
        <f>D31+D32+D37+D41+D45+D53+D54+D57+D72+D75+D88+D89+D90+D96+D106+D122+D126+D129+D33</f>
        <v>627085.3844767001</v>
      </c>
    </row>
    <row r="131" spans="2:5" ht="15.75" thickTop="1" x14ac:dyDescent="0.25">
      <c r="B131" s="24" t="s">
        <v>198</v>
      </c>
      <c r="C131" s="89">
        <v>94376.747363031202</v>
      </c>
      <c r="D131" s="89">
        <v>94243.132189966505</v>
      </c>
    </row>
    <row r="132" spans="2:5" x14ac:dyDescent="0.25">
      <c r="B132" s="10" t="s">
        <v>201</v>
      </c>
      <c r="C132" s="90">
        <v>144265.70333333299</v>
      </c>
      <c r="D132" s="90">
        <v>144265.70333333299</v>
      </c>
    </row>
    <row r="133" spans="2:5" ht="12" customHeight="1" thickBot="1" x14ac:dyDescent="0.3">
      <c r="B133" s="54" t="s">
        <v>204</v>
      </c>
      <c r="C133" s="91">
        <f>C130+C131+C132</f>
        <v>865594.21999999939</v>
      </c>
      <c r="D133" s="91">
        <f>D130+D131+D132</f>
        <v>865594.21999999962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1.3000000617466867E-2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319452.0500000004</v>
      </c>
    </row>
    <row r="137" spans="2:5" x14ac:dyDescent="0.25">
      <c r="B137" s="8" t="s">
        <v>207</v>
      </c>
      <c r="C137" s="45"/>
      <c r="D137" s="46">
        <v>-1448840.68</v>
      </c>
      <c r="E137" s="47"/>
    </row>
    <row r="138" spans="2:5" ht="12.75" hidden="1" customHeight="1" x14ac:dyDescent="0.25">
      <c r="B138" s="29" t="s">
        <v>209</v>
      </c>
      <c r="D138" s="48">
        <v>-706214.15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420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1952</v>
      </c>
      <c r="D8" s="35"/>
    </row>
    <row r="9" spans="2:4" x14ac:dyDescent="0.25">
      <c r="B9" s="65" t="s">
        <v>5</v>
      </c>
      <c r="C9" s="66">
        <v>911.8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54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888</v>
      </c>
      <c r="D15" s="35"/>
    </row>
    <row r="16" spans="2:4" ht="24" x14ac:dyDescent="0.25">
      <c r="B16" s="69" t="s">
        <v>19</v>
      </c>
      <c r="C16" s="38">
        <v>82</v>
      </c>
      <c r="D16" s="35"/>
    </row>
    <row r="17" spans="2:4" x14ac:dyDescent="0.25">
      <c r="B17" s="70" t="s">
        <v>21</v>
      </c>
      <c r="C17" s="38">
        <v>36.9</v>
      </c>
      <c r="D17" s="35"/>
    </row>
    <row r="18" spans="2:4" x14ac:dyDescent="0.25">
      <c r="B18" s="70" t="s">
        <v>22</v>
      </c>
      <c r="C18" s="71" t="s">
        <v>376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188359.644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188359.8</v>
      </c>
      <c r="D26" s="41"/>
    </row>
    <row r="27" spans="2:4" x14ac:dyDescent="0.25">
      <c r="B27" s="74" t="s">
        <v>32</v>
      </c>
      <c r="C27" s="76">
        <v>185173.23</v>
      </c>
      <c r="D27" s="41"/>
    </row>
    <row r="28" spans="2:4" ht="12.75" customHeight="1" x14ac:dyDescent="0.25">
      <c r="B28" s="77" t="s">
        <v>34</v>
      </c>
      <c r="C28" s="78">
        <f>C27/C26%</f>
        <v>98.308253671961864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7722.6333333333296</v>
      </c>
      <c r="D31" s="81">
        <v>13156.475</v>
      </c>
    </row>
    <row r="32" spans="2:4" x14ac:dyDescent="0.25">
      <c r="B32" s="8" t="s">
        <v>38</v>
      </c>
      <c r="C32" s="81">
        <v>1217.4000000000001</v>
      </c>
      <c r="D32" s="81">
        <v>1631.875</v>
      </c>
    </row>
    <row r="33" spans="2:4" x14ac:dyDescent="0.25">
      <c r="B33" s="8" t="s">
        <v>334</v>
      </c>
      <c r="C33" s="81">
        <f>C34+C35+C36</f>
        <v>553.4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385.01666666666699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168.38333333333301</v>
      </c>
      <c r="D36" s="58">
        <v>0</v>
      </c>
    </row>
    <row r="37" spans="2:4" collapsed="1" x14ac:dyDescent="0.25">
      <c r="B37" s="9" t="s">
        <v>41</v>
      </c>
      <c r="C37" s="56">
        <f>C38+C40+C39</f>
        <v>81107.347670250805</v>
      </c>
      <c r="D37" s="82">
        <f>D38+D40+D39</f>
        <v>79613.764798799908</v>
      </c>
    </row>
    <row r="38" spans="2:4" hidden="1" outlineLevel="1" x14ac:dyDescent="0.25">
      <c r="B38" s="10" t="s">
        <v>322</v>
      </c>
      <c r="C38" s="58">
        <v>53185.727086533501</v>
      </c>
      <c r="D38" s="58">
        <v>44110.901342838501</v>
      </c>
    </row>
    <row r="39" spans="2:4" hidden="1" outlineLevel="1" x14ac:dyDescent="0.25">
      <c r="B39" s="10" t="s">
        <v>345</v>
      </c>
      <c r="C39" s="58">
        <v>15887.0903737839</v>
      </c>
      <c r="D39" s="58">
        <v>19174.218642105101</v>
      </c>
    </row>
    <row r="40" spans="2:4" hidden="1" outlineLevel="1" x14ac:dyDescent="0.25">
      <c r="B40" s="10" t="s">
        <v>45</v>
      </c>
      <c r="C40" s="58">
        <v>12034.5302099334</v>
      </c>
      <c r="D40" s="58">
        <v>16328.644813856299</v>
      </c>
    </row>
    <row r="41" spans="2:4" collapsed="1" x14ac:dyDescent="0.25">
      <c r="B41" s="9" t="s">
        <v>48</v>
      </c>
      <c r="C41" s="81">
        <f>C42+C43+C44</f>
        <v>40690.943420378899</v>
      </c>
      <c r="D41" s="83">
        <f>D42+D43+D44</f>
        <v>2489.6898339286631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14035.0294418843</v>
      </c>
      <c r="D43" s="84">
        <v>858.74213628794303</v>
      </c>
    </row>
    <row r="44" spans="2:4" hidden="1" outlineLevel="1" x14ac:dyDescent="0.25">
      <c r="B44" s="10" t="s">
        <v>55</v>
      </c>
      <c r="C44" s="84">
        <v>26655.913978494598</v>
      </c>
      <c r="D44" s="84">
        <v>1630.94769764072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40685.599999999969</v>
      </c>
      <c r="D57" s="56">
        <f>D58+D59+D61+D62+D63+D64+D71+D65+D66+D60+D67+D68+D69+D70</f>
        <v>4680</v>
      </c>
    </row>
    <row r="58" spans="2:5" hidden="1" outlineLevel="1" x14ac:dyDescent="0.25">
      <c r="B58" s="13" t="s">
        <v>88</v>
      </c>
      <c r="C58" s="57">
        <v>477.7</v>
      </c>
      <c r="D58" s="57">
        <v>4680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5161.1000000000004</v>
      </c>
      <c r="D60" s="58">
        <v>0</v>
      </c>
    </row>
    <row r="61" spans="2:5" hidden="1" outlineLevel="1" x14ac:dyDescent="0.25">
      <c r="B61" s="13" t="s">
        <v>92</v>
      </c>
      <c r="C61" s="58">
        <v>2206.49166666667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0.35</v>
      </c>
      <c r="D63" s="58">
        <v>0</v>
      </c>
    </row>
    <row r="64" spans="2:5" hidden="1" outlineLevel="1" x14ac:dyDescent="0.25">
      <c r="B64" s="13" t="s">
        <v>233</v>
      </c>
      <c r="C64" s="60">
        <v>0.35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19889.108333333301</v>
      </c>
      <c r="D67" s="58">
        <v>0</v>
      </c>
    </row>
    <row r="68" spans="1:5" hidden="1" outlineLevel="1" x14ac:dyDescent="0.25">
      <c r="B68" s="13" t="s">
        <v>299</v>
      </c>
      <c r="C68" s="60">
        <v>0.35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12949.8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0.35</v>
      </c>
      <c r="D71" s="58">
        <v>0</v>
      </c>
    </row>
    <row r="72" spans="1:5" collapsed="1" x14ac:dyDescent="0.25">
      <c r="B72" s="12" t="s">
        <v>96</v>
      </c>
      <c r="C72" s="85">
        <f>C73+C74</f>
        <v>291.29999999999995</v>
      </c>
      <c r="D72" s="83">
        <f>D73+D74</f>
        <v>106.73333333333299</v>
      </c>
      <c r="E72" s="43"/>
    </row>
    <row r="73" spans="1:5" hidden="1" outlineLevel="1" x14ac:dyDescent="0.25">
      <c r="B73" s="13" t="s">
        <v>97</v>
      </c>
      <c r="C73" s="60">
        <v>170.7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120.6</v>
      </c>
      <c r="D74" s="58">
        <v>106.73333333333299</v>
      </c>
    </row>
    <row r="75" spans="1:5" collapsed="1" x14ac:dyDescent="0.25">
      <c r="B75" s="9" t="s">
        <v>103</v>
      </c>
      <c r="C75" s="86">
        <f>C76+C77+C78+C79+C87+C80+C81+C82+C83+C84+C85+C86</f>
        <v>7776.1666666666706</v>
      </c>
      <c r="D75" s="81">
        <f>D76+D77+D78+D79+D87+D80+D81+D82+D83+D84+D85+D86</f>
        <v>67261.683333333363</v>
      </c>
    </row>
    <row r="76" spans="1:5" hidden="1" outlineLevel="1" x14ac:dyDescent="0.25">
      <c r="B76" s="10" t="s">
        <v>346</v>
      </c>
      <c r="C76" s="58">
        <v>15</v>
      </c>
      <c r="D76" s="58">
        <v>15.9</v>
      </c>
    </row>
    <row r="77" spans="1:5" hidden="1" outlineLevel="1" x14ac:dyDescent="0.25">
      <c r="B77" s="16" t="s">
        <v>270</v>
      </c>
      <c r="C77" s="87">
        <v>4740.4666666666699</v>
      </c>
      <c r="D77" s="58">
        <v>0</v>
      </c>
    </row>
    <row r="78" spans="1:5" hidden="1" outlineLevel="1" x14ac:dyDescent="0.25">
      <c r="B78" s="10" t="s">
        <v>269</v>
      </c>
      <c r="C78" s="58">
        <v>66</v>
      </c>
      <c r="D78" s="59">
        <v>828.64166666666699</v>
      </c>
    </row>
    <row r="79" spans="1:5" hidden="1" outlineLevel="1" x14ac:dyDescent="0.25">
      <c r="B79" s="10" t="s">
        <v>267</v>
      </c>
      <c r="C79" s="58">
        <v>496.4</v>
      </c>
      <c r="D79" s="59">
        <v>0</v>
      </c>
    </row>
    <row r="80" spans="1:5" hidden="1" outlineLevel="1" x14ac:dyDescent="0.25">
      <c r="B80" s="10" t="s">
        <v>266</v>
      </c>
      <c r="C80" s="58">
        <v>0.5</v>
      </c>
      <c r="D80" s="59">
        <v>52755.616666666698</v>
      </c>
    </row>
    <row r="81" spans="1:4" hidden="1" outlineLevel="1" x14ac:dyDescent="0.25">
      <c r="B81" s="10" t="s">
        <v>349</v>
      </c>
      <c r="C81" s="58">
        <v>2060.5</v>
      </c>
      <c r="D81" s="59">
        <v>0</v>
      </c>
    </row>
    <row r="82" spans="1:4" hidden="1" outlineLevel="1" x14ac:dyDescent="0.25">
      <c r="B82" s="10" t="s">
        <v>326</v>
      </c>
      <c r="C82" s="58">
        <v>343.933333333333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0.42499999999999999</v>
      </c>
      <c r="D84" s="59">
        <v>0</v>
      </c>
    </row>
    <row r="85" spans="1:4" hidden="1" outlineLevel="1" x14ac:dyDescent="0.25">
      <c r="B85" s="10" t="s">
        <v>354</v>
      </c>
      <c r="C85" s="58">
        <v>52.225000000000001</v>
      </c>
      <c r="D85" s="59">
        <v>0</v>
      </c>
    </row>
    <row r="86" spans="1:4" hidden="1" outlineLevel="1" x14ac:dyDescent="0.25">
      <c r="B86" s="10" t="s">
        <v>364</v>
      </c>
      <c r="C86" s="58">
        <v>0.36666666666666697</v>
      </c>
      <c r="D86" s="59">
        <v>3807.2333333333299</v>
      </c>
    </row>
    <row r="87" spans="1:4" hidden="1" outlineLevel="1" x14ac:dyDescent="0.25">
      <c r="A87" s="15"/>
      <c r="B87" s="10" t="s">
        <v>268</v>
      </c>
      <c r="C87" s="58">
        <v>0.35</v>
      </c>
      <c r="D87" s="59">
        <v>9854.2916666666697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4098.7666666666701</v>
      </c>
      <c r="D89" s="81">
        <v>4756.9750000000004</v>
      </c>
    </row>
    <row r="90" spans="1:4" x14ac:dyDescent="0.25">
      <c r="B90" s="17" t="s">
        <v>123</v>
      </c>
      <c r="C90" s="56">
        <f>C91+C92+C93+C94+C95</f>
        <v>38723.613684075826</v>
      </c>
      <c r="D90" s="56">
        <f>D91+D92+D93+D94+D95</f>
        <v>65431.89558686415</v>
      </c>
    </row>
    <row r="91" spans="1:4" hidden="1" outlineLevel="1" x14ac:dyDescent="0.25">
      <c r="B91" s="11" t="s">
        <v>124</v>
      </c>
      <c r="C91" s="88">
        <v>30536.5143369176</v>
      </c>
      <c r="D91" s="88">
        <v>56197.064376343798</v>
      </c>
    </row>
    <row r="92" spans="1:4" hidden="1" outlineLevel="1" x14ac:dyDescent="0.25">
      <c r="B92" s="11" t="s">
        <v>127</v>
      </c>
      <c r="C92" s="88">
        <v>2470.0076804915502</v>
      </c>
      <c r="D92" s="88">
        <v>1450.97287718703</v>
      </c>
    </row>
    <row r="93" spans="1:4" hidden="1" outlineLevel="1" x14ac:dyDescent="0.25">
      <c r="B93" s="11" t="s">
        <v>130</v>
      </c>
      <c r="C93" s="58">
        <v>1151.4000000000001</v>
      </c>
      <c r="D93" s="58">
        <v>1163.3333333333301</v>
      </c>
    </row>
    <row r="94" spans="1:4" hidden="1" outlineLevel="1" x14ac:dyDescent="0.25">
      <c r="B94" s="11" t="s">
        <v>133</v>
      </c>
      <c r="C94" s="58">
        <v>4565.3916666666701</v>
      </c>
      <c r="D94" s="58">
        <v>6552.9333333333298</v>
      </c>
    </row>
    <row r="95" spans="1:4" hidden="1" outlineLevel="1" x14ac:dyDescent="0.25">
      <c r="A95" s="15"/>
      <c r="B95" s="11" t="s">
        <v>136</v>
      </c>
      <c r="C95" s="58">
        <v>0.3</v>
      </c>
      <c r="D95" s="58">
        <v>67.591666666666697</v>
      </c>
    </row>
    <row r="96" spans="1:4" collapsed="1" x14ac:dyDescent="0.25">
      <c r="B96" s="9" t="s">
        <v>137</v>
      </c>
      <c r="C96" s="81">
        <f>C97+C98+C99+C100+C101+C102+C103+C104+C105</f>
        <v>2744.2083333333303</v>
      </c>
      <c r="D96" s="81">
        <f>D97+D98+D99+D100+D101+D102+D103+D104+D105</f>
        <v>3036.7000000000035</v>
      </c>
    </row>
    <row r="97" spans="1:4" hidden="1" outlineLevel="1" x14ac:dyDescent="0.25">
      <c r="B97" s="18" t="s">
        <v>138</v>
      </c>
      <c r="C97" s="57">
        <v>358.3</v>
      </c>
      <c r="D97" s="57">
        <v>931.07500000000005</v>
      </c>
    </row>
    <row r="98" spans="1:4" hidden="1" outlineLevel="1" x14ac:dyDescent="0.25">
      <c r="B98" s="18" t="s">
        <v>141</v>
      </c>
      <c r="C98" s="57">
        <v>1748.6083333333299</v>
      </c>
      <c r="D98" s="57">
        <v>1452.56666666667</v>
      </c>
    </row>
    <row r="99" spans="1:4" hidden="1" outlineLevel="1" x14ac:dyDescent="0.25">
      <c r="B99" s="19" t="s">
        <v>144</v>
      </c>
      <c r="C99" s="57">
        <v>633.6</v>
      </c>
      <c r="D99" s="57">
        <v>607.45833333333303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3.4</v>
      </c>
      <c r="D102" s="57">
        <v>19.05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</v>
      </c>
      <c r="D105" s="57">
        <v>26.55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2271.0916666666667</v>
      </c>
      <c r="D106" s="56">
        <f>D107+D108+D109+D110+D111+D112+D113+D114+D115+D116+D117+D118+D121+D119+D120</f>
        <v>1822.6250000000011</v>
      </c>
    </row>
    <row r="107" spans="1:4" hidden="1" outlineLevel="1" x14ac:dyDescent="0.25">
      <c r="B107" s="44" t="s">
        <v>219</v>
      </c>
      <c r="C107" s="57">
        <v>93.6</v>
      </c>
      <c r="D107" s="57">
        <v>339.066666666667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157.69999999999999</v>
      </c>
      <c r="D109" s="57">
        <v>642.71666666666704</v>
      </c>
    </row>
    <row r="110" spans="1:4" hidden="1" outlineLevel="1" x14ac:dyDescent="0.25">
      <c r="B110" s="44" t="s">
        <v>222</v>
      </c>
      <c r="C110" s="57">
        <v>82.1</v>
      </c>
      <c r="D110" s="57">
        <v>116.066666666667</v>
      </c>
    </row>
    <row r="111" spans="1:4" hidden="1" outlineLevel="1" x14ac:dyDescent="0.25">
      <c r="B111" s="20" t="s">
        <v>323</v>
      </c>
      <c r="C111" s="57">
        <v>1150.2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151.69999999999999</v>
      </c>
      <c r="D116" s="58">
        <v>41.45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511.8</v>
      </c>
      <c r="D118" s="58">
        <v>0</v>
      </c>
    </row>
    <row r="119" spans="1:4" hidden="1" outlineLevel="1" x14ac:dyDescent="0.25">
      <c r="B119" s="21" t="s">
        <v>293</v>
      </c>
      <c r="C119" s="58">
        <v>123.3</v>
      </c>
      <c r="D119" s="58">
        <v>0</v>
      </c>
    </row>
    <row r="120" spans="1:4" hidden="1" outlineLevel="1" x14ac:dyDescent="0.25">
      <c r="B120" s="21" t="s">
        <v>350</v>
      </c>
      <c r="C120" s="58">
        <v>0.34166666666666701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0.35</v>
      </c>
      <c r="D121" s="58">
        <v>683.32500000000005</v>
      </c>
    </row>
    <row r="122" spans="1:4" collapsed="1" x14ac:dyDescent="0.25">
      <c r="B122" s="22" t="s">
        <v>307</v>
      </c>
      <c r="C122" s="94">
        <f>C123+C124+C125</f>
        <v>15376.458333333301</v>
      </c>
      <c r="D122" s="94">
        <f>D123+D124+D125</f>
        <v>12619.658333333369</v>
      </c>
    </row>
    <row r="123" spans="1:4" hidden="1" outlineLevel="1" x14ac:dyDescent="0.25">
      <c r="B123" s="11" t="s">
        <v>186</v>
      </c>
      <c r="C123" s="58">
        <v>12704.983333333301</v>
      </c>
      <c r="D123" s="58">
        <v>10168.4416666667</v>
      </c>
    </row>
    <row r="124" spans="1:4" hidden="1" outlineLevel="1" x14ac:dyDescent="0.25">
      <c r="B124" s="11" t="s">
        <v>308</v>
      </c>
      <c r="C124" s="58">
        <v>2671.4749999999999</v>
      </c>
      <c r="D124" s="58">
        <v>2451.2166666666699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65.2</v>
      </c>
      <c r="D126" s="83">
        <f>D127+D128</f>
        <v>65.875</v>
      </c>
    </row>
    <row r="127" spans="1:4" hidden="1" outlineLevel="1" x14ac:dyDescent="0.25">
      <c r="B127" s="13" t="s">
        <v>190</v>
      </c>
      <c r="C127" s="58">
        <v>65.2</v>
      </c>
      <c r="D127" s="58">
        <v>65.875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11101.4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256321.62977470548</v>
      </c>
      <c r="D130" s="55">
        <f>D31+D32+D37+D41+D45+D53+D54+D57+D72+D75+D88+D89+D90+D96+D106+D122+D126+D129+D33</f>
        <v>258378.14188625949</v>
      </c>
    </row>
    <row r="131" spans="2:5" ht="15.75" thickTop="1" x14ac:dyDescent="0.25">
      <c r="B131" s="24" t="s">
        <v>198</v>
      </c>
      <c r="C131" s="89">
        <v>46751.053558627798</v>
      </c>
      <c r="D131" s="89">
        <v>39507.941447074001</v>
      </c>
    </row>
    <row r="132" spans="2:5" x14ac:dyDescent="0.25">
      <c r="B132" s="10" t="s">
        <v>201</v>
      </c>
      <c r="C132" s="90">
        <v>60614.536666666703</v>
      </c>
      <c r="D132" s="90">
        <v>59577.216666666704</v>
      </c>
    </row>
    <row r="133" spans="2:5" ht="12" customHeight="1" thickBot="1" x14ac:dyDescent="0.3">
      <c r="B133" s="54" t="s">
        <v>204</v>
      </c>
      <c r="C133" s="91">
        <f>C130+C131+C132</f>
        <v>363687.22</v>
      </c>
      <c r="D133" s="91">
        <f>D130+D131+D132</f>
        <v>357463.30000000016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-175327.57599999997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-172290.07000000015</v>
      </c>
    </row>
    <row r="137" spans="2:5" x14ac:dyDescent="0.25">
      <c r="B137" s="8" t="s">
        <v>207</v>
      </c>
      <c r="C137" s="45"/>
      <c r="D137" s="46">
        <v>-212867.43</v>
      </c>
      <c r="E137" s="47"/>
    </row>
    <row r="138" spans="2:5" ht="12.75" hidden="1" customHeight="1" x14ac:dyDescent="0.25">
      <c r="B138" s="29" t="s">
        <v>209</v>
      </c>
      <c r="D138" s="48">
        <v>-102224.33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421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1952</v>
      </c>
      <c r="D8" s="35"/>
    </row>
    <row r="9" spans="2:4" x14ac:dyDescent="0.25">
      <c r="B9" s="65" t="s">
        <v>5</v>
      </c>
      <c r="C9" s="66">
        <v>913.5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64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879</v>
      </c>
      <c r="D15" s="35"/>
    </row>
    <row r="16" spans="2:4" ht="24" x14ac:dyDescent="0.25">
      <c r="B16" s="69" t="s">
        <v>19</v>
      </c>
      <c r="C16" s="38">
        <v>81.7</v>
      </c>
      <c r="D16" s="35"/>
    </row>
    <row r="17" spans="2:4" x14ac:dyDescent="0.25">
      <c r="B17" s="70" t="s">
        <v>21</v>
      </c>
      <c r="C17" s="38">
        <v>36.770000000000003</v>
      </c>
      <c r="D17" s="35"/>
    </row>
    <row r="18" spans="2:4" x14ac:dyDescent="0.25">
      <c r="B18" s="70" t="s">
        <v>22</v>
      </c>
      <c r="C18" s="71" t="s">
        <v>376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188710.83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188710.86</v>
      </c>
      <c r="D26" s="41"/>
    </row>
    <row r="27" spans="2:4" x14ac:dyDescent="0.25">
      <c r="B27" s="74" t="s">
        <v>32</v>
      </c>
      <c r="C27" s="76">
        <v>192858.93</v>
      </c>
      <c r="D27" s="41"/>
    </row>
    <row r="28" spans="2:4" ht="12.75" customHeight="1" x14ac:dyDescent="0.25">
      <c r="B28" s="77" t="s">
        <v>34</v>
      </c>
      <c r="C28" s="78">
        <f>C27/C26%</f>
        <v>102.19810878928749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7740.2333333333299</v>
      </c>
      <c r="D31" s="81">
        <v>13186.3666666667</v>
      </c>
    </row>
    <row r="32" spans="2:4" x14ac:dyDescent="0.25">
      <c r="B32" s="8" t="s">
        <v>38</v>
      </c>
      <c r="C32" s="81">
        <v>1219.7</v>
      </c>
      <c r="D32" s="81">
        <v>1634.9583333333301</v>
      </c>
    </row>
    <row r="33" spans="2:4" x14ac:dyDescent="0.25">
      <c r="B33" s="8" t="s">
        <v>334</v>
      </c>
      <c r="C33" s="81">
        <f>C34+C35+C36</f>
        <v>554.42499999999995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385.73333333333301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168.691666666667</v>
      </c>
      <c r="D36" s="58">
        <v>0</v>
      </c>
    </row>
    <row r="37" spans="2:4" collapsed="1" x14ac:dyDescent="0.25">
      <c r="B37" s="9" t="s">
        <v>41</v>
      </c>
      <c r="C37" s="56">
        <f>C38+C40+C39</f>
        <v>85443.554787506393</v>
      </c>
      <c r="D37" s="82">
        <f>D38+D40+D39</f>
        <v>83531.009633353911</v>
      </c>
    </row>
    <row r="38" spans="2:4" hidden="1" outlineLevel="1" x14ac:dyDescent="0.25">
      <c r="B38" s="10" t="s">
        <v>322</v>
      </c>
      <c r="C38" s="58">
        <v>56212.096774193502</v>
      </c>
      <c r="D38" s="58">
        <v>46620.8766323331</v>
      </c>
    </row>
    <row r="39" spans="2:4" hidden="1" outlineLevel="1" x14ac:dyDescent="0.25">
      <c r="B39" s="10" t="s">
        <v>345</v>
      </c>
      <c r="C39" s="58">
        <v>15890.8346134153</v>
      </c>
      <c r="D39" s="58">
        <v>19178.761597892</v>
      </c>
    </row>
    <row r="40" spans="2:4" hidden="1" outlineLevel="1" x14ac:dyDescent="0.25">
      <c r="B40" s="10" t="s">
        <v>45</v>
      </c>
      <c r="C40" s="58">
        <v>13340.6233998976</v>
      </c>
      <c r="D40" s="58">
        <v>17731.3714031288</v>
      </c>
    </row>
    <row r="41" spans="2:4" collapsed="1" x14ac:dyDescent="0.25">
      <c r="B41" s="9" t="s">
        <v>48</v>
      </c>
      <c r="C41" s="81">
        <f>C42+C43+C44</f>
        <v>66943.074756784496</v>
      </c>
      <c r="D41" s="83">
        <f>D42+D43+D44</f>
        <v>4095.932031923172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15083.4869431644</v>
      </c>
      <c r="D43" s="84">
        <v>922.88794954012201</v>
      </c>
    </row>
    <row r="44" spans="2:4" hidden="1" outlineLevel="1" x14ac:dyDescent="0.25">
      <c r="B44" s="10" t="s">
        <v>55</v>
      </c>
      <c r="C44" s="84">
        <v>51859.587813620099</v>
      </c>
      <c r="D44" s="84">
        <v>3173.04408238305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40521.941666666629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477.7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5170.8</v>
      </c>
      <c r="D60" s="58">
        <v>0</v>
      </c>
    </row>
    <row r="61" spans="2:5" hidden="1" outlineLevel="1" x14ac:dyDescent="0.25">
      <c r="B61" s="13" t="s">
        <v>92</v>
      </c>
      <c r="C61" s="58">
        <v>2210.6083333333299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0.35</v>
      </c>
      <c r="D63" s="58">
        <v>0</v>
      </c>
    </row>
    <row r="64" spans="2:5" hidden="1" outlineLevel="1" x14ac:dyDescent="0.25">
      <c r="B64" s="13" t="s">
        <v>233</v>
      </c>
      <c r="C64" s="60">
        <v>0.35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19687.5333333333</v>
      </c>
      <c r="D67" s="58">
        <v>0</v>
      </c>
    </row>
    <row r="68" spans="1:5" hidden="1" outlineLevel="1" x14ac:dyDescent="0.25">
      <c r="B68" s="13" t="s">
        <v>299</v>
      </c>
      <c r="C68" s="60">
        <v>0.35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12973.9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0.35</v>
      </c>
      <c r="D71" s="58">
        <v>0</v>
      </c>
    </row>
    <row r="72" spans="1:5" collapsed="1" x14ac:dyDescent="0.25">
      <c r="B72" s="12" t="s">
        <v>96</v>
      </c>
      <c r="C72" s="85">
        <f>C73+C74</f>
        <v>290.3</v>
      </c>
      <c r="D72" s="83">
        <f>D73+D74</f>
        <v>106.375</v>
      </c>
      <c r="E72" s="43"/>
    </row>
    <row r="73" spans="1:5" hidden="1" outlineLevel="1" x14ac:dyDescent="0.25">
      <c r="B73" s="13" t="s">
        <v>97</v>
      </c>
      <c r="C73" s="60">
        <v>170.1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120.2</v>
      </c>
      <c r="D74" s="58">
        <v>106.375</v>
      </c>
    </row>
    <row r="75" spans="1:5" collapsed="1" x14ac:dyDescent="0.25">
      <c r="B75" s="9" t="s">
        <v>103</v>
      </c>
      <c r="C75" s="86">
        <f>C76+C77+C78+C79+C87+C80+C81+C82+C83+C84+C85+C86</f>
        <v>7730.2750000000005</v>
      </c>
      <c r="D75" s="81">
        <f>D76+D77+D78+D79+D87+D80+D81+D82+D83+D84+D85+D86</f>
        <v>109467.45000000001</v>
      </c>
    </row>
    <row r="76" spans="1:5" hidden="1" outlineLevel="1" x14ac:dyDescent="0.25">
      <c r="B76" s="10" t="s">
        <v>346</v>
      </c>
      <c r="C76" s="58">
        <v>15</v>
      </c>
      <c r="D76" s="58">
        <v>15.9</v>
      </c>
    </row>
    <row r="77" spans="1:5" hidden="1" outlineLevel="1" x14ac:dyDescent="0.25">
      <c r="B77" s="16" t="s">
        <v>270</v>
      </c>
      <c r="C77" s="87">
        <v>4692.4250000000002</v>
      </c>
      <c r="D77" s="58">
        <v>0</v>
      </c>
    </row>
    <row r="78" spans="1:5" hidden="1" outlineLevel="1" x14ac:dyDescent="0.25">
      <c r="B78" s="10" t="s">
        <v>269</v>
      </c>
      <c r="C78" s="58">
        <v>66.099999999999994</v>
      </c>
      <c r="D78" s="59">
        <v>829.9</v>
      </c>
    </row>
    <row r="79" spans="1:5" hidden="1" outlineLevel="1" x14ac:dyDescent="0.25">
      <c r="B79" s="10" t="s">
        <v>267</v>
      </c>
      <c r="C79" s="58">
        <v>497.3</v>
      </c>
      <c r="D79" s="59">
        <v>0</v>
      </c>
    </row>
    <row r="80" spans="1:5" hidden="1" outlineLevel="1" x14ac:dyDescent="0.25">
      <c r="B80" s="10" t="s">
        <v>266</v>
      </c>
      <c r="C80" s="58">
        <v>0.9</v>
      </c>
      <c r="D80" s="59">
        <v>94960.125</v>
      </c>
    </row>
    <row r="81" spans="1:4" hidden="1" outlineLevel="1" x14ac:dyDescent="0.25">
      <c r="B81" s="10" t="s">
        <v>349</v>
      </c>
      <c r="C81" s="58">
        <v>2060.5</v>
      </c>
      <c r="D81" s="59">
        <v>0</v>
      </c>
    </row>
    <row r="82" spans="1:4" hidden="1" outlineLevel="1" x14ac:dyDescent="0.25">
      <c r="B82" s="10" t="s">
        <v>326</v>
      </c>
      <c r="C82" s="58">
        <v>344.57499999999999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0.42499999999999999</v>
      </c>
      <c r="D84" s="59">
        <v>0</v>
      </c>
    </row>
    <row r="85" spans="1:4" hidden="1" outlineLevel="1" x14ac:dyDescent="0.25">
      <c r="B85" s="10" t="s">
        <v>354</v>
      </c>
      <c r="C85" s="58">
        <v>52.325000000000003</v>
      </c>
      <c r="D85" s="59">
        <v>0</v>
      </c>
    </row>
    <row r="86" spans="1:4" hidden="1" outlineLevel="1" x14ac:dyDescent="0.25">
      <c r="B86" s="10" t="s">
        <v>364</v>
      </c>
      <c r="C86" s="58">
        <v>0.375</v>
      </c>
      <c r="D86" s="59">
        <v>3807.2333333333299</v>
      </c>
    </row>
    <row r="87" spans="1:4" hidden="1" outlineLevel="1" x14ac:dyDescent="0.25">
      <c r="A87" s="15"/>
      <c r="B87" s="10" t="s">
        <v>268</v>
      </c>
      <c r="C87" s="58">
        <v>0.35</v>
      </c>
      <c r="D87" s="59">
        <v>9854.2916666666697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4107.9666666666699</v>
      </c>
      <c r="D89" s="81">
        <v>4767.6499999999996</v>
      </c>
    </row>
    <row r="90" spans="1:4" x14ac:dyDescent="0.25">
      <c r="B90" s="17" t="s">
        <v>123</v>
      </c>
      <c r="C90" s="56">
        <f>C91+C92+C93+C94+C95</f>
        <v>42004.980901177674</v>
      </c>
      <c r="D90" s="56">
        <f>D91+D92+D93+D94+D95</f>
        <v>71717.121682539218</v>
      </c>
    </row>
    <row r="91" spans="1:4" hidden="1" outlineLevel="1" x14ac:dyDescent="0.25">
      <c r="B91" s="11" t="s">
        <v>124</v>
      </c>
      <c r="C91" s="88">
        <v>33802.003328213003</v>
      </c>
      <c r="D91" s="88">
        <v>62441.220899538501</v>
      </c>
    </row>
    <row r="92" spans="1:4" hidden="1" outlineLevel="1" x14ac:dyDescent="0.25">
      <c r="B92" s="11" t="s">
        <v>127</v>
      </c>
      <c r="C92" s="88">
        <v>2474.5775729646698</v>
      </c>
      <c r="D92" s="88">
        <v>1453.66744966738</v>
      </c>
    </row>
    <row r="93" spans="1:4" hidden="1" outlineLevel="1" x14ac:dyDescent="0.25">
      <c r="B93" s="11" t="s">
        <v>130</v>
      </c>
      <c r="C93" s="58">
        <v>1153.7</v>
      </c>
      <c r="D93" s="58">
        <v>1165.6500000000001</v>
      </c>
    </row>
    <row r="94" spans="1:4" hidden="1" outlineLevel="1" x14ac:dyDescent="0.25">
      <c r="B94" s="11" t="s">
        <v>133</v>
      </c>
      <c r="C94" s="58">
        <v>4574.3916666666701</v>
      </c>
      <c r="D94" s="58">
        <v>6566.4583333333303</v>
      </c>
    </row>
    <row r="95" spans="1:4" hidden="1" outlineLevel="1" x14ac:dyDescent="0.25">
      <c r="A95" s="15"/>
      <c r="B95" s="11" t="s">
        <v>136</v>
      </c>
      <c r="C95" s="58">
        <v>0.30833333333333302</v>
      </c>
      <c r="D95" s="58">
        <v>90.125</v>
      </c>
    </row>
    <row r="96" spans="1:4" collapsed="1" x14ac:dyDescent="0.25">
      <c r="B96" s="9" t="s">
        <v>137</v>
      </c>
      <c r="C96" s="81">
        <f>C97+C98+C99+C100+C101+C102+C103+C104+C105</f>
        <v>2749.3750000000036</v>
      </c>
      <c r="D96" s="81">
        <f>D97+D98+D99+D100+D101+D102+D103+D104+D105</f>
        <v>3057.641666666666</v>
      </c>
    </row>
    <row r="97" spans="1:4" hidden="1" outlineLevel="1" x14ac:dyDescent="0.25">
      <c r="B97" s="18" t="s">
        <v>138</v>
      </c>
      <c r="C97" s="57">
        <v>358.9</v>
      </c>
      <c r="D97" s="57">
        <v>932.63333333333298</v>
      </c>
    </row>
    <row r="98" spans="1:4" hidden="1" outlineLevel="1" x14ac:dyDescent="0.25">
      <c r="B98" s="18" t="s">
        <v>141</v>
      </c>
      <c r="C98" s="57">
        <v>1751.86666666667</v>
      </c>
      <c r="D98" s="57">
        <v>1455.2249999999999</v>
      </c>
    </row>
    <row r="99" spans="1:4" hidden="1" outlineLevel="1" x14ac:dyDescent="0.25">
      <c r="B99" s="19" t="s">
        <v>144</v>
      </c>
      <c r="C99" s="57">
        <v>634.79999999999995</v>
      </c>
      <c r="D99" s="57">
        <v>608.60833333333301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3.5</v>
      </c>
      <c r="D102" s="57">
        <v>25.774999999999999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0.30833333333333302</v>
      </c>
      <c r="D105" s="57">
        <v>35.4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2275.3833333333337</v>
      </c>
      <c r="D106" s="56">
        <f>D107+D108+D109+D110+D111+D112+D113+D114+D115+D116+D117+D118+D121+D119+D120</f>
        <v>1824.9000000000003</v>
      </c>
    </row>
    <row r="107" spans="1:4" hidden="1" outlineLevel="1" x14ac:dyDescent="0.25">
      <c r="B107" s="44" t="s">
        <v>219</v>
      </c>
      <c r="C107" s="57">
        <v>93.8</v>
      </c>
      <c r="D107" s="57">
        <v>339.79166666666703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158</v>
      </c>
      <c r="D109" s="57">
        <v>643.93333333333305</v>
      </c>
    </row>
    <row r="110" spans="1:4" hidden="1" outlineLevel="1" x14ac:dyDescent="0.25">
      <c r="B110" s="44" t="s">
        <v>222</v>
      </c>
      <c r="C110" s="57">
        <v>82.3</v>
      </c>
      <c r="D110" s="57">
        <v>116.341666666667</v>
      </c>
    </row>
    <row r="111" spans="1:4" hidden="1" outlineLevel="1" x14ac:dyDescent="0.25">
      <c r="B111" s="20" t="s">
        <v>323</v>
      </c>
      <c r="C111" s="57">
        <v>1152.4000000000001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151.99166666666699</v>
      </c>
      <c r="D116" s="58">
        <v>41.508333333333297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512.70000000000005</v>
      </c>
      <c r="D118" s="58">
        <v>0</v>
      </c>
    </row>
    <row r="119" spans="1:4" hidden="1" outlineLevel="1" x14ac:dyDescent="0.25">
      <c r="B119" s="21" t="s">
        <v>293</v>
      </c>
      <c r="C119" s="58">
        <v>123.5</v>
      </c>
      <c r="D119" s="58">
        <v>0</v>
      </c>
    </row>
    <row r="120" spans="1:4" hidden="1" outlineLevel="1" x14ac:dyDescent="0.25">
      <c r="B120" s="21" t="s">
        <v>350</v>
      </c>
      <c r="C120" s="58">
        <v>0.34166666666666701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0.35</v>
      </c>
      <c r="D121" s="58">
        <v>683.32500000000005</v>
      </c>
    </row>
    <row r="122" spans="1:4" collapsed="1" x14ac:dyDescent="0.25">
      <c r="B122" s="22" t="s">
        <v>307</v>
      </c>
      <c r="C122" s="94">
        <f>C123+C124+C125</f>
        <v>15408.23333333333</v>
      </c>
      <c r="D122" s="94">
        <f>D123+D124+D125</f>
        <v>12645.95833333337</v>
      </c>
    </row>
    <row r="123" spans="1:4" hidden="1" outlineLevel="1" x14ac:dyDescent="0.25">
      <c r="B123" s="11" t="s">
        <v>186</v>
      </c>
      <c r="C123" s="58">
        <v>12730.225</v>
      </c>
      <c r="D123" s="58">
        <v>10188.6916666667</v>
      </c>
    </row>
    <row r="124" spans="1:4" hidden="1" outlineLevel="1" x14ac:dyDescent="0.25">
      <c r="B124" s="11" t="s">
        <v>308</v>
      </c>
      <c r="C124" s="58">
        <v>2678.00833333333</v>
      </c>
      <c r="D124" s="58">
        <v>2457.2666666666701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65.3</v>
      </c>
      <c r="D126" s="83">
        <f>D127+D128</f>
        <v>65.974999999999994</v>
      </c>
    </row>
    <row r="127" spans="1:4" hidden="1" outlineLevel="1" x14ac:dyDescent="0.25">
      <c r="B127" s="13" t="s">
        <v>190</v>
      </c>
      <c r="C127" s="58">
        <v>65.3</v>
      </c>
      <c r="D127" s="58">
        <v>65.974999999999994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11126.8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290077.64377880184</v>
      </c>
      <c r="D130" s="55">
        <f>D31+D32+D37+D41+D45+D53+D54+D57+D72+D75+D88+D89+D90+D96+D106+D122+D126+D129+D33</f>
        <v>307805.53001448303</v>
      </c>
    </row>
    <row r="131" spans="2:5" ht="15.75" thickTop="1" x14ac:dyDescent="0.25">
      <c r="B131" s="24" t="s">
        <v>198</v>
      </c>
      <c r="C131" s="89">
        <v>56976.289554531497</v>
      </c>
      <c r="D131" s="89">
        <v>42860.569985517097</v>
      </c>
    </row>
    <row r="132" spans="2:5" x14ac:dyDescent="0.25">
      <c r="B132" s="10" t="s">
        <v>201</v>
      </c>
      <c r="C132" s="90">
        <v>69410.786666666696</v>
      </c>
      <c r="D132" s="90">
        <v>70133.22</v>
      </c>
    </row>
    <row r="133" spans="2:5" ht="12" customHeight="1" thickBot="1" x14ac:dyDescent="0.3">
      <c r="B133" s="54" t="s">
        <v>204</v>
      </c>
      <c r="C133" s="91">
        <f>C130+C131+C132</f>
        <v>416464.72000000003</v>
      </c>
      <c r="D133" s="91">
        <f>D130+D131+D132</f>
        <v>420799.32000000007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-227753.89000000004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-227940.39000000007</v>
      </c>
    </row>
    <row r="137" spans="2:5" x14ac:dyDescent="0.25">
      <c r="B137" s="8" t="s">
        <v>207</v>
      </c>
      <c r="C137" s="45"/>
      <c r="D137" s="46">
        <v>-222680.89</v>
      </c>
      <c r="E137" s="47"/>
    </row>
    <row r="138" spans="2:5" ht="12.75" hidden="1" customHeight="1" x14ac:dyDescent="0.25">
      <c r="B138" s="29" t="s">
        <v>209</v>
      </c>
      <c r="D138" s="48">
        <v>-49495.24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422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1952</v>
      </c>
      <c r="D8" s="35"/>
    </row>
    <row r="9" spans="2:4" x14ac:dyDescent="0.25">
      <c r="B9" s="65" t="s">
        <v>5</v>
      </c>
      <c r="C9" s="66">
        <v>913.5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80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877</v>
      </c>
      <c r="D15" s="35"/>
    </row>
    <row r="16" spans="2:4" ht="24" x14ac:dyDescent="0.25">
      <c r="B16" s="69" t="s">
        <v>19</v>
      </c>
      <c r="C16" s="38">
        <v>79.099999999999994</v>
      </c>
      <c r="D16" s="35"/>
    </row>
    <row r="17" spans="2:4" x14ac:dyDescent="0.25">
      <c r="B17" s="70" t="s">
        <v>21</v>
      </c>
      <c r="C17" s="38">
        <v>35.6</v>
      </c>
      <c r="D17" s="35"/>
    </row>
    <row r="18" spans="2:4" x14ac:dyDescent="0.25">
      <c r="B18" s="70" t="s">
        <v>22</v>
      </c>
      <c r="C18" s="71" t="s">
        <v>376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188710.83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188710.98</v>
      </c>
      <c r="D26" s="41"/>
    </row>
    <row r="27" spans="2:4" x14ac:dyDescent="0.25">
      <c r="B27" s="74" t="s">
        <v>32</v>
      </c>
      <c r="C27" s="76">
        <v>159137.51</v>
      </c>
      <c r="D27" s="41"/>
    </row>
    <row r="28" spans="2:4" ht="12.75" customHeight="1" x14ac:dyDescent="0.25">
      <c r="B28" s="77" t="s">
        <v>34</v>
      </c>
      <c r="C28" s="78">
        <f>C27/C26%</f>
        <v>84.328696719184009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7740.2333333333299</v>
      </c>
      <c r="D31" s="81">
        <v>13186.3666666667</v>
      </c>
    </row>
    <row r="32" spans="2:4" x14ac:dyDescent="0.25">
      <c r="B32" s="8" t="s">
        <v>38</v>
      </c>
      <c r="C32" s="81">
        <v>1219.7</v>
      </c>
      <c r="D32" s="81">
        <v>1634.9583333333301</v>
      </c>
    </row>
    <row r="33" spans="2:4" x14ac:dyDescent="0.25">
      <c r="B33" s="8" t="s">
        <v>334</v>
      </c>
      <c r="C33" s="81">
        <f>C34+C35+C36</f>
        <v>554.42499999999995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385.73333333333301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168.691666666667</v>
      </c>
      <c r="D36" s="58">
        <v>0</v>
      </c>
    </row>
    <row r="37" spans="2:4" collapsed="1" x14ac:dyDescent="0.25">
      <c r="B37" s="9" t="s">
        <v>41</v>
      </c>
      <c r="C37" s="56">
        <f>C38+C40+C39</f>
        <v>85949.0975422427</v>
      </c>
      <c r="D37" s="82">
        <f>D38+D40+D39</f>
        <v>84645.875640456186</v>
      </c>
    </row>
    <row r="38" spans="2:4" hidden="1" outlineLevel="1" x14ac:dyDescent="0.25">
      <c r="B38" s="10" t="s">
        <v>322</v>
      </c>
      <c r="C38" s="58">
        <v>56087.730414746497</v>
      </c>
      <c r="D38" s="58">
        <v>46517.749210215399</v>
      </c>
    </row>
    <row r="39" spans="2:4" hidden="1" outlineLevel="1" x14ac:dyDescent="0.25">
      <c r="B39" s="10" t="s">
        <v>345</v>
      </c>
      <c r="C39" s="58">
        <v>15880.702764977001</v>
      </c>
      <c r="D39" s="58">
        <v>19166.525133646799</v>
      </c>
    </row>
    <row r="40" spans="2:4" hidden="1" outlineLevel="1" x14ac:dyDescent="0.25">
      <c r="B40" s="10" t="s">
        <v>45</v>
      </c>
      <c r="C40" s="58">
        <v>13980.664362519199</v>
      </c>
      <c r="D40" s="58">
        <v>18961.601296593999</v>
      </c>
    </row>
    <row r="41" spans="2:4" collapsed="1" x14ac:dyDescent="0.25">
      <c r="B41" s="9" t="s">
        <v>48</v>
      </c>
      <c r="C41" s="81">
        <f>C42+C43+C44</f>
        <v>36273.771121351805</v>
      </c>
      <c r="D41" s="83">
        <f>D42+D43+D44</f>
        <v>2219.423337669235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14603.494623655901</v>
      </c>
      <c r="D43" s="84">
        <v>893.52091388488498</v>
      </c>
    </row>
    <row r="44" spans="2:4" hidden="1" outlineLevel="1" x14ac:dyDescent="0.25">
      <c r="B44" s="10" t="s">
        <v>55</v>
      </c>
      <c r="C44" s="84">
        <v>21670.276497695901</v>
      </c>
      <c r="D44" s="84">
        <v>1325.90242378435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40477.141666666626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477.7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5170.8</v>
      </c>
      <c r="D60" s="58">
        <v>0</v>
      </c>
    </row>
    <row r="61" spans="2:5" hidden="1" outlineLevel="1" x14ac:dyDescent="0.25">
      <c r="B61" s="13" t="s">
        <v>92</v>
      </c>
      <c r="C61" s="58">
        <v>2210.6083333333299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0.35</v>
      </c>
      <c r="D63" s="58">
        <v>0</v>
      </c>
    </row>
    <row r="64" spans="2:5" hidden="1" outlineLevel="1" x14ac:dyDescent="0.25">
      <c r="B64" s="13" t="s">
        <v>233</v>
      </c>
      <c r="C64" s="60">
        <v>0.35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19642.733333333301</v>
      </c>
      <c r="D67" s="58">
        <v>0</v>
      </c>
    </row>
    <row r="68" spans="1:5" hidden="1" outlineLevel="1" x14ac:dyDescent="0.25">
      <c r="B68" s="13" t="s">
        <v>299</v>
      </c>
      <c r="C68" s="60">
        <v>0.35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12973.9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0.35</v>
      </c>
      <c r="D71" s="58">
        <v>0</v>
      </c>
    </row>
    <row r="72" spans="1:5" collapsed="1" x14ac:dyDescent="0.25">
      <c r="B72" s="12" t="s">
        <v>96</v>
      </c>
      <c r="C72" s="85">
        <f>C73+C74</f>
        <v>281</v>
      </c>
      <c r="D72" s="83">
        <f>D73+D74</f>
        <v>102.925</v>
      </c>
      <c r="E72" s="43"/>
    </row>
    <row r="73" spans="1:5" hidden="1" outlineLevel="1" x14ac:dyDescent="0.25">
      <c r="B73" s="13" t="s">
        <v>97</v>
      </c>
      <c r="C73" s="60">
        <v>164.7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116.3</v>
      </c>
      <c r="D74" s="58">
        <v>102.925</v>
      </c>
    </row>
    <row r="75" spans="1:5" collapsed="1" x14ac:dyDescent="0.25">
      <c r="B75" s="9" t="s">
        <v>103</v>
      </c>
      <c r="C75" s="86">
        <f>C76+C77+C78+C79+C87+C80+C81+C82+C83+C84+C85+C86</f>
        <v>7719.1</v>
      </c>
      <c r="D75" s="81">
        <f>D76+D77+D78+D79+D87+D80+D81+D82+D83+D84+D85+D86</f>
        <v>56711.816666666695</v>
      </c>
    </row>
    <row r="76" spans="1:5" hidden="1" outlineLevel="1" x14ac:dyDescent="0.25">
      <c r="B76" s="10" t="s">
        <v>346</v>
      </c>
      <c r="C76" s="58">
        <v>15</v>
      </c>
      <c r="D76" s="58">
        <v>15.9</v>
      </c>
    </row>
    <row r="77" spans="1:5" hidden="1" outlineLevel="1" x14ac:dyDescent="0.25">
      <c r="B77" s="16" t="s">
        <v>270</v>
      </c>
      <c r="C77" s="87">
        <v>4681.75</v>
      </c>
      <c r="D77" s="58">
        <v>0</v>
      </c>
    </row>
    <row r="78" spans="1:5" hidden="1" outlineLevel="1" x14ac:dyDescent="0.25">
      <c r="B78" s="10" t="s">
        <v>269</v>
      </c>
      <c r="C78" s="58">
        <v>66.099999999999994</v>
      </c>
      <c r="D78" s="59">
        <v>829.9</v>
      </c>
    </row>
    <row r="79" spans="1:5" hidden="1" outlineLevel="1" x14ac:dyDescent="0.25">
      <c r="B79" s="10" t="s">
        <v>267</v>
      </c>
      <c r="C79" s="58">
        <v>497.3</v>
      </c>
      <c r="D79" s="59">
        <v>0</v>
      </c>
    </row>
    <row r="80" spans="1:5" hidden="1" outlineLevel="1" x14ac:dyDescent="0.25">
      <c r="B80" s="10" t="s">
        <v>266</v>
      </c>
      <c r="C80" s="58">
        <v>0.4</v>
      </c>
      <c r="D80" s="59">
        <v>42204.491666666698</v>
      </c>
    </row>
    <row r="81" spans="1:4" hidden="1" outlineLevel="1" x14ac:dyDescent="0.25">
      <c r="B81" s="10" t="s">
        <v>349</v>
      </c>
      <c r="C81" s="58">
        <v>2060.5</v>
      </c>
      <c r="D81" s="59">
        <v>0</v>
      </c>
    </row>
    <row r="82" spans="1:4" hidden="1" outlineLevel="1" x14ac:dyDescent="0.25">
      <c r="B82" s="10" t="s">
        <v>326</v>
      </c>
      <c r="C82" s="58">
        <v>344.57499999999999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0.42499999999999999</v>
      </c>
      <c r="D84" s="59">
        <v>0</v>
      </c>
    </row>
    <row r="85" spans="1:4" hidden="1" outlineLevel="1" x14ac:dyDescent="0.25">
      <c r="B85" s="10" t="s">
        <v>354</v>
      </c>
      <c r="C85" s="58">
        <v>52.325000000000003</v>
      </c>
      <c r="D85" s="59">
        <v>0</v>
      </c>
    </row>
    <row r="86" spans="1:4" hidden="1" outlineLevel="1" x14ac:dyDescent="0.25">
      <c r="B86" s="10" t="s">
        <v>364</v>
      </c>
      <c r="C86" s="58">
        <v>0.375</v>
      </c>
      <c r="D86" s="59">
        <v>3807.2333333333299</v>
      </c>
    </row>
    <row r="87" spans="1:4" hidden="1" outlineLevel="1" x14ac:dyDescent="0.25">
      <c r="A87" s="15"/>
      <c r="B87" s="10" t="s">
        <v>268</v>
      </c>
      <c r="C87" s="58">
        <v>0.35</v>
      </c>
      <c r="D87" s="59">
        <v>9854.2916666666697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4941.3</v>
      </c>
      <c r="D89" s="81">
        <v>5734.9</v>
      </c>
    </row>
    <row r="90" spans="1:4" x14ac:dyDescent="0.25">
      <c r="B90" s="17" t="s">
        <v>123</v>
      </c>
      <c r="C90" s="56">
        <f>C91+C92+C93+C94+C95</f>
        <v>43285.062826420872</v>
      </c>
      <c r="D90" s="56">
        <f>D91+D92+D93+D94+D95</f>
        <v>73376.067468497698</v>
      </c>
    </row>
    <row r="91" spans="1:4" hidden="1" outlineLevel="1" x14ac:dyDescent="0.25">
      <c r="B91" s="11" t="s">
        <v>124</v>
      </c>
      <c r="C91" s="88">
        <v>35082.0852534562</v>
      </c>
      <c r="D91" s="88">
        <v>64100.166685497003</v>
      </c>
    </row>
    <row r="92" spans="1:4" hidden="1" outlineLevel="1" x14ac:dyDescent="0.25">
      <c r="B92" s="11" t="s">
        <v>127</v>
      </c>
      <c r="C92" s="88">
        <v>2474.5775729646698</v>
      </c>
      <c r="D92" s="88">
        <v>1453.66744966738</v>
      </c>
    </row>
    <row r="93" spans="1:4" hidden="1" outlineLevel="1" x14ac:dyDescent="0.25">
      <c r="B93" s="11" t="s">
        <v>130</v>
      </c>
      <c r="C93" s="58">
        <v>1153.7</v>
      </c>
      <c r="D93" s="58">
        <v>1165.6500000000001</v>
      </c>
    </row>
    <row r="94" spans="1:4" hidden="1" outlineLevel="1" x14ac:dyDescent="0.25">
      <c r="B94" s="11" t="s">
        <v>133</v>
      </c>
      <c r="C94" s="58">
        <v>4574.3916666666701</v>
      </c>
      <c r="D94" s="58">
        <v>6566.4583333333303</v>
      </c>
    </row>
    <row r="95" spans="1:4" hidden="1" outlineLevel="1" x14ac:dyDescent="0.25">
      <c r="A95" s="15"/>
      <c r="B95" s="11" t="s">
        <v>136</v>
      </c>
      <c r="C95" s="58">
        <v>0.30833333333333302</v>
      </c>
      <c r="D95" s="58">
        <v>90.125</v>
      </c>
    </row>
    <row r="96" spans="1:4" collapsed="1" x14ac:dyDescent="0.25">
      <c r="B96" s="9" t="s">
        <v>137</v>
      </c>
      <c r="C96" s="81">
        <f>C97+C98+C99+C100+C101+C102+C103+C104+C105</f>
        <v>2749.3750000000036</v>
      </c>
      <c r="D96" s="81">
        <f>D97+D98+D99+D100+D101+D102+D103+D104+D105</f>
        <v>10557.641666666674</v>
      </c>
    </row>
    <row r="97" spans="1:4" hidden="1" outlineLevel="1" x14ac:dyDescent="0.25">
      <c r="B97" s="18" t="s">
        <v>138</v>
      </c>
      <c r="C97" s="57">
        <v>358.9</v>
      </c>
      <c r="D97" s="57">
        <v>4265.9666666666699</v>
      </c>
    </row>
    <row r="98" spans="1:4" hidden="1" outlineLevel="1" x14ac:dyDescent="0.25">
      <c r="B98" s="18" t="s">
        <v>141</v>
      </c>
      <c r="C98" s="57">
        <v>1751.86666666667</v>
      </c>
      <c r="D98" s="57">
        <v>5621.8916666666701</v>
      </c>
    </row>
    <row r="99" spans="1:4" hidden="1" outlineLevel="1" x14ac:dyDescent="0.25">
      <c r="B99" s="19" t="s">
        <v>144</v>
      </c>
      <c r="C99" s="57">
        <v>634.79999999999995</v>
      </c>
      <c r="D99" s="57">
        <v>608.60833333333301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3.5</v>
      </c>
      <c r="D102" s="57">
        <v>25.774999999999999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0.30833333333333302</v>
      </c>
      <c r="D105" s="57">
        <v>35.4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2275.3833333333337</v>
      </c>
      <c r="D106" s="56">
        <f>D107+D108+D109+D110+D111+D112+D113+D114+D115+D116+D117+D118+D121+D119+D120</f>
        <v>1824.9000000000003</v>
      </c>
    </row>
    <row r="107" spans="1:4" hidden="1" outlineLevel="1" x14ac:dyDescent="0.25">
      <c r="B107" s="44" t="s">
        <v>219</v>
      </c>
      <c r="C107" s="57">
        <v>93.8</v>
      </c>
      <c r="D107" s="57">
        <v>339.79166666666703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158</v>
      </c>
      <c r="D109" s="57">
        <v>643.93333333333305</v>
      </c>
    </row>
    <row r="110" spans="1:4" hidden="1" outlineLevel="1" x14ac:dyDescent="0.25">
      <c r="B110" s="44" t="s">
        <v>222</v>
      </c>
      <c r="C110" s="57">
        <v>82.3</v>
      </c>
      <c r="D110" s="57">
        <v>116.341666666667</v>
      </c>
    </row>
    <row r="111" spans="1:4" hidden="1" outlineLevel="1" x14ac:dyDescent="0.25">
      <c r="B111" s="20" t="s">
        <v>323</v>
      </c>
      <c r="C111" s="57">
        <v>1152.4000000000001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151.99166666666699</v>
      </c>
      <c r="D116" s="58">
        <v>41.508333333333297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512.70000000000005</v>
      </c>
      <c r="D118" s="58">
        <v>0</v>
      </c>
    </row>
    <row r="119" spans="1:4" hidden="1" outlineLevel="1" x14ac:dyDescent="0.25">
      <c r="B119" s="21" t="s">
        <v>293</v>
      </c>
      <c r="C119" s="58">
        <v>123.5</v>
      </c>
      <c r="D119" s="58">
        <v>0</v>
      </c>
    </row>
    <row r="120" spans="1:4" hidden="1" outlineLevel="1" x14ac:dyDescent="0.25">
      <c r="B120" s="21" t="s">
        <v>350</v>
      </c>
      <c r="C120" s="58">
        <v>0.34166666666666701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0.35</v>
      </c>
      <c r="D121" s="58">
        <v>683.32500000000005</v>
      </c>
    </row>
    <row r="122" spans="1:4" collapsed="1" x14ac:dyDescent="0.25">
      <c r="B122" s="22" t="s">
        <v>307</v>
      </c>
      <c r="C122" s="94">
        <f>C123+C124+C125</f>
        <v>17074.899999999969</v>
      </c>
      <c r="D122" s="94">
        <f>D123+D124+D125</f>
        <v>14077.50833333333</v>
      </c>
    </row>
    <row r="123" spans="1:4" hidden="1" outlineLevel="1" x14ac:dyDescent="0.25">
      <c r="B123" s="11" t="s">
        <v>186</v>
      </c>
      <c r="C123" s="58">
        <v>13563.5583333333</v>
      </c>
      <c r="D123" s="58">
        <v>10855.625</v>
      </c>
    </row>
    <row r="124" spans="1:4" hidden="1" outlineLevel="1" x14ac:dyDescent="0.25">
      <c r="B124" s="11" t="s">
        <v>308</v>
      </c>
      <c r="C124" s="58">
        <v>3511.3416666666699</v>
      </c>
      <c r="D124" s="58">
        <v>3221.88333333333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65.3</v>
      </c>
      <c r="D126" s="83">
        <f>D127+D128</f>
        <v>65.974999999999994</v>
      </c>
    </row>
    <row r="127" spans="1:4" hidden="1" outlineLevel="1" x14ac:dyDescent="0.25">
      <c r="B127" s="13" t="s">
        <v>190</v>
      </c>
      <c r="C127" s="58">
        <v>65.3</v>
      </c>
      <c r="D127" s="58">
        <v>65.974999999999994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13626.8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266128.6898233486</v>
      </c>
      <c r="D130" s="55">
        <f>D31+D32+D37+D41+D45+D53+D54+D57+D72+D75+D88+D89+D90+D96+D106+D122+D126+D129+D33</f>
        <v>265842.54977995646</v>
      </c>
    </row>
    <row r="131" spans="2:5" ht="15.75" thickTop="1" x14ac:dyDescent="0.25">
      <c r="B131" s="24" t="s">
        <v>198</v>
      </c>
      <c r="C131" s="89">
        <v>48253.4185099846</v>
      </c>
      <c r="D131" s="89">
        <v>43110.500220043497</v>
      </c>
    </row>
    <row r="132" spans="2:5" x14ac:dyDescent="0.25">
      <c r="B132" s="10" t="s">
        <v>201</v>
      </c>
      <c r="C132" s="90">
        <v>62876.421666666698</v>
      </c>
      <c r="D132" s="90">
        <v>61790.61</v>
      </c>
    </row>
    <row r="133" spans="2:5" ht="12" customHeight="1" thickBot="1" x14ac:dyDescent="0.3">
      <c r="B133" s="54" t="s">
        <v>204</v>
      </c>
      <c r="C133" s="91">
        <f>C130+C131+C132</f>
        <v>377258.52999999991</v>
      </c>
      <c r="D133" s="91">
        <f>D130+D131+D132</f>
        <v>370743.65999999992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-188547.69999999992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-211606.14999999991</v>
      </c>
    </row>
    <row r="137" spans="2:5" x14ac:dyDescent="0.25">
      <c r="B137" s="8" t="s">
        <v>207</v>
      </c>
      <c r="C137" s="45"/>
      <c r="D137" s="46">
        <v>-157631.76999999999</v>
      </c>
      <c r="E137" s="47"/>
    </row>
    <row r="138" spans="2:5" ht="12.75" hidden="1" customHeight="1" x14ac:dyDescent="0.25">
      <c r="B138" s="29" t="s">
        <v>209</v>
      </c>
      <c r="D138" s="48">
        <v>-123736.99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423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1990</v>
      </c>
      <c r="D8" s="35"/>
    </row>
    <row r="9" spans="2:4" x14ac:dyDescent="0.25">
      <c r="B9" s="65" t="s">
        <v>5</v>
      </c>
      <c r="C9" s="66">
        <v>6255.4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108</v>
      </c>
      <c r="D12" s="35"/>
    </row>
    <row r="13" spans="2:4" x14ac:dyDescent="0.25">
      <c r="B13" s="65" t="s">
        <v>13</v>
      </c>
      <c r="C13" s="68">
        <v>277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1007</v>
      </c>
      <c r="D15" s="35"/>
    </row>
    <row r="16" spans="2:4" ht="24" x14ac:dyDescent="0.25">
      <c r="B16" s="69" t="s">
        <v>19</v>
      </c>
      <c r="C16" s="38">
        <v>525.5</v>
      </c>
      <c r="D16" s="35"/>
    </row>
    <row r="17" spans="2:4" x14ac:dyDescent="0.25">
      <c r="B17" s="70" t="s">
        <v>21</v>
      </c>
      <c r="C17" s="38">
        <v>52.55</v>
      </c>
      <c r="D17" s="35"/>
    </row>
    <row r="18" spans="2:4" x14ac:dyDescent="0.25">
      <c r="B18" s="70" t="s">
        <v>22</v>
      </c>
      <c r="C18" s="71" t="s">
        <v>424</v>
      </c>
      <c r="D18" s="35"/>
    </row>
    <row r="19" spans="2:4" x14ac:dyDescent="0.25">
      <c r="B19" s="72" t="s">
        <v>24</v>
      </c>
      <c r="C19" s="73" t="s">
        <v>404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2578100.5559999999</v>
      </c>
      <c r="D21" s="41"/>
    </row>
    <row r="22" spans="2:4" hidden="1" outlineLevel="1" x14ac:dyDescent="0.25">
      <c r="B22" s="39" t="s">
        <v>280</v>
      </c>
      <c r="C22" s="79" t="s">
        <v>405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406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2286469.02</v>
      </c>
      <c r="D26" s="41"/>
    </row>
    <row r="27" spans="2:4" x14ac:dyDescent="0.25">
      <c r="B27" s="74" t="s">
        <v>32</v>
      </c>
      <c r="C27" s="76">
        <v>2308985.16</v>
      </c>
      <c r="D27" s="41"/>
    </row>
    <row r="28" spans="2:4" ht="12.75" customHeight="1" x14ac:dyDescent="0.25">
      <c r="B28" s="77" t="s">
        <v>34</v>
      </c>
      <c r="C28" s="78">
        <f>C27/C26%</f>
        <v>100.98475596227409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64415.3</v>
      </c>
      <c r="D31" s="81">
        <v>109407.70833333299</v>
      </c>
    </row>
    <row r="32" spans="2:4" x14ac:dyDescent="0.25">
      <c r="B32" s="8" t="s">
        <v>38</v>
      </c>
      <c r="C32" s="81">
        <v>8351.9</v>
      </c>
      <c r="D32" s="81">
        <v>11195.4083333333</v>
      </c>
    </row>
    <row r="33" spans="2:4" x14ac:dyDescent="0.25">
      <c r="B33" s="8" t="s">
        <v>334</v>
      </c>
      <c r="C33" s="81">
        <f>C34+C35+C36</f>
        <v>3796.5916666666699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2641.4166666666702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1155.175</v>
      </c>
      <c r="D36" s="58">
        <v>0</v>
      </c>
    </row>
    <row r="37" spans="2:4" collapsed="1" x14ac:dyDescent="0.25">
      <c r="B37" s="9" t="s">
        <v>41</v>
      </c>
      <c r="C37" s="56">
        <f>C38+C40+C39</f>
        <v>475537.61520737305</v>
      </c>
      <c r="D37" s="82">
        <f>D38+D40+D39</f>
        <v>490617.98147691903</v>
      </c>
    </row>
    <row r="38" spans="2:4" hidden="1" outlineLevel="1" x14ac:dyDescent="0.25">
      <c r="B38" s="10" t="s">
        <v>322</v>
      </c>
      <c r="C38" s="58">
        <v>258552.32334869399</v>
      </c>
      <c r="D38" s="58">
        <v>214436.82113952699</v>
      </c>
    </row>
    <row r="39" spans="2:4" hidden="1" outlineLevel="1" x14ac:dyDescent="0.25">
      <c r="B39" s="10" t="s">
        <v>345</v>
      </c>
      <c r="C39" s="58">
        <v>121249.48796723</v>
      </c>
      <c r="D39" s="58">
        <v>146336.677984543</v>
      </c>
    </row>
    <row r="40" spans="2:4" hidden="1" outlineLevel="1" x14ac:dyDescent="0.25">
      <c r="B40" s="10" t="s">
        <v>45</v>
      </c>
      <c r="C40" s="58">
        <v>95735.803891449003</v>
      </c>
      <c r="D40" s="58">
        <v>129844.48235284899</v>
      </c>
    </row>
    <row r="41" spans="2:4" collapsed="1" x14ac:dyDescent="0.25">
      <c r="B41" s="9" t="s">
        <v>48</v>
      </c>
      <c r="C41" s="81">
        <f>C42+C43+C44</f>
        <v>183958.44214029738</v>
      </c>
      <c r="D41" s="83">
        <f>D42+D43+D44</f>
        <v>11255.57685257057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80678.264208909401</v>
      </c>
      <c r="D43" s="84">
        <v>4936.3358009678896</v>
      </c>
    </row>
    <row r="44" spans="2:4" hidden="1" outlineLevel="1" x14ac:dyDescent="0.25">
      <c r="B44" s="10" t="s">
        <v>55</v>
      </c>
      <c r="C44" s="84">
        <v>103280.177931388</v>
      </c>
      <c r="D44" s="84">
        <v>6319.2410516026803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7533</v>
      </c>
      <c r="D53" s="81">
        <v>0</v>
      </c>
    </row>
    <row r="54" spans="2:5" x14ac:dyDescent="0.25">
      <c r="B54" s="12" t="s">
        <v>80</v>
      </c>
      <c r="C54" s="81">
        <f>C55+C56</f>
        <v>1683.2</v>
      </c>
      <c r="D54" s="83">
        <f>D55+D56</f>
        <v>3479.15</v>
      </c>
      <c r="E54" s="43"/>
    </row>
    <row r="55" spans="2:5" hidden="1" outlineLevel="1" x14ac:dyDescent="0.25">
      <c r="B55" s="13" t="s">
        <v>81</v>
      </c>
      <c r="C55" s="58">
        <v>1683.2</v>
      </c>
      <c r="D55" s="58">
        <v>3479.15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91777.766666666706</v>
      </c>
      <c r="D57" s="56">
        <f>D58+D59+D61+D62+D63+D64+D71+D65+D66+D60+D67+D68+D69+D70</f>
        <v>1065</v>
      </c>
    </row>
    <row r="58" spans="2:5" hidden="1" outlineLevel="1" x14ac:dyDescent="0.25">
      <c r="B58" s="13" t="s">
        <v>88</v>
      </c>
      <c r="C58" s="57">
        <v>4299</v>
      </c>
      <c r="D58" s="57">
        <v>1065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35407.9</v>
      </c>
      <c r="D60" s="58">
        <v>0</v>
      </c>
    </row>
    <row r="61" spans="2:5" hidden="1" outlineLevel="1" x14ac:dyDescent="0.25">
      <c r="B61" s="13" t="s">
        <v>92</v>
      </c>
      <c r="C61" s="58">
        <v>15137.641666666699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2.4083333333333301</v>
      </c>
      <c r="D63" s="58">
        <v>0</v>
      </c>
    </row>
    <row r="64" spans="2:5" hidden="1" outlineLevel="1" x14ac:dyDescent="0.25">
      <c r="B64" s="13" t="s">
        <v>233</v>
      </c>
      <c r="C64" s="60">
        <v>2.4083333333333301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14369.2</v>
      </c>
      <c r="D66" s="58">
        <v>0</v>
      </c>
    </row>
    <row r="67" spans="1:5" hidden="1" outlineLevel="1" x14ac:dyDescent="0.25">
      <c r="B67" s="13" t="s">
        <v>298</v>
      </c>
      <c r="C67" s="60">
        <v>22554.424999999999</v>
      </c>
      <c r="D67" s="58">
        <v>0</v>
      </c>
    </row>
    <row r="68" spans="1:5" hidden="1" outlineLevel="1" x14ac:dyDescent="0.25">
      <c r="B68" s="13" t="s">
        <v>299</v>
      </c>
      <c r="C68" s="60">
        <v>2.3916666666666702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2.3916666666666702</v>
      </c>
      <c r="D71" s="58">
        <v>0</v>
      </c>
    </row>
    <row r="72" spans="1:5" collapsed="1" x14ac:dyDescent="0.25">
      <c r="B72" s="12" t="s">
        <v>96</v>
      </c>
      <c r="C72" s="85">
        <f>C73+C74</f>
        <v>414.79999999999995</v>
      </c>
      <c r="D72" s="83">
        <f>D73+D74</f>
        <v>151.958333333333</v>
      </c>
      <c r="E72" s="43"/>
    </row>
    <row r="73" spans="1:5" hidden="1" outlineLevel="1" x14ac:dyDescent="0.25">
      <c r="B73" s="13" t="s">
        <v>97</v>
      </c>
      <c r="C73" s="60">
        <v>243.1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171.7</v>
      </c>
      <c r="D74" s="58">
        <v>151.958333333333</v>
      </c>
    </row>
    <row r="75" spans="1:5" collapsed="1" x14ac:dyDescent="0.25">
      <c r="B75" s="9" t="s">
        <v>103</v>
      </c>
      <c r="C75" s="86">
        <f>C76+C77+C78+C79+C87+C80+C81+C82+C83+C84+C85+C86</f>
        <v>30608.291666666668</v>
      </c>
      <c r="D75" s="81">
        <f>D76+D77+D78+D79+D87+D80+D81+D82+D83+D84+D85+D86</f>
        <v>278082.53333333327</v>
      </c>
    </row>
    <row r="76" spans="1:5" hidden="1" outlineLevel="1" x14ac:dyDescent="0.25">
      <c r="B76" s="10" t="s">
        <v>346</v>
      </c>
      <c r="C76" s="58">
        <v>102.7</v>
      </c>
      <c r="D76" s="58">
        <v>108.916666666667</v>
      </c>
    </row>
    <row r="77" spans="1:5" hidden="1" outlineLevel="1" x14ac:dyDescent="0.25">
      <c r="B77" s="16" t="s">
        <v>270</v>
      </c>
      <c r="C77" s="87">
        <v>5375.7333333333299</v>
      </c>
      <c r="D77" s="58">
        <v>0</v>
      </c>
    </row>
    <row r="78" spans="1:5" hidden="1" outlineLevel="1" x14ac:dyDescent="0.25">
      <c r="B78" s="10" t="s">
        <v>269</v>
      </c>
      <c r="C78" s="58">
        <v>452.9</v>
      </c>
      <c r="D78" s="59">
        <v>5686.3</v>
      </c>
    </row>
    <row r="79" spans="1:5" hidden="1" outlineLevel="1" x14ac:dyDescent="0.25">
      <c r="B79" s="10" t="s">
        <v>267</v>
      </c>
      <c r="C79" s="58">
        <v>3405.3</v>
      </c>
      <c r="D79" s="59">
        <v>0</v>
      </c>
    </row>
    <row r="80" spans="1:5" hidden="1" outlineLevel="1" x14ac:dyDescent="0.25">
      <c r="B80" s="10" t="s">
        <v>266</v>
      </c>
      <c r="C80" s="58">
        <v>1.6</v>
      </c>
      <c r="D80" s="59">
        <v>168818</v>
      </c>
    </row>
    <row r="81" spans="1:4" hidden="1" outlineLevel="1" x14ac:dyDescent="0.25">
      <c r="B81" s="10" t="s">
        <v>349</v>
      </c>
      <c r="C81" s="58">
        <v>18544.599999999999</v>
      </c>
      <c r="D81" s="59">
        <v>0</v>
      </c>
    </row>
    <row r="82" spans="1:4" hidden="1" outlineLevel="1" x14ac:dyDescent="0.25">
      <c r="B82" s="10" t="s">
        <v>326</v>
      </c>
      <c r="C82" s="58">
        <v>2359.5666666666698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2.93333333333333</v>
      </c>
      <c r="D84" s="59">
        <v>0</v>
      </c>
    </row>
    <row r="85" spans="1:4" hidden="1" outlineLevel="1" x14ac:dyDescent="0.25">
      <c r="B85" s="10" t="s">
        <v>354</v>
      </c>
      <c r="C85" s="58">
        <v>358.308333333333</v>
      </c>
      <c r="D85" s="59">
        <v>0</v>
      </c>
    </row>
    <row r="86" spans="1:4" hidden="1" outlineLevel="1" x14ac:dyDescent="0.25">
      <c r="B86" s="10" t="s">
        <v>364</v>
      </c>
      <c r="C86" s="58">
        <v>2.2583333333333302</v>
      </c>
      <c r="D86" s="59">
        <v>27919.733333333301</v>
      </c>
    </row>
    <row r="87" spans="1:4" hidden="1" outlineLevel="1" x14ac:dyDescent="0.25">
      <c r="A87" s="15"/>
      <c r="B87" s="10" t="s">
        <v>268</v>
      </c>
      <c r="C87" s="58">
        <v>2.3916666666666702</v>
      </c>
      <c r="D87" s="59">
        <v>75549.583333333299</v>
      </c>
    </row>
    <row r="88" spans="1:4" collapsed="1" x14ac:dyDescent="0.25">
      <c r="B88" s="8" t="s">
        <v>117</v>
      </c>
      <c r="C88" s="81">
        <v>19905.3</v>
      </c>
      <c r="D88" s="81">
        <v>22695.366666666701</v>
      </c>
    </row>
    <row r="89" spans="1:4" x14ac:dyDescent="0.25">
      <c r="B89" s="8" t="s">
        <v>120</v>
      </c>
      <c r="C89" s="81">
        <v>34669.833333333299</v>
      </c>
      <c r="D89" s="81">
        <v>39270.866666666698</v>
      </c>
    </row>
    <row r="90" spans="1:4" x14ac:dyDescent="0.25">
      <c r="B90" s="17" t="s">
        <v>123</v>
      </c>
      <c r="C90" s="56">
        <f>C91+C92+C93+C94+C95</f>
        <v>296402.20651561744</v>
      </c>
      <c r="D90" s="56">
        <f>D91+D92+D93+D94+D95</f>
        <v>502377.11990597431</v>
      </c>
    </row>
    <row r="91" spans="1:4" hidden="1" outlineLevel="1" x14ac:dyDescent="0.25">
      <c r="B91" s="11" t="s">
        <v>124</v>
      </c>
      <c r="C91" s="88">
        <v>240232.61008704599</v>
      </c>
      <c r="D91" s="88">
        <v>438940.919931599</v>
      </c>
    </row>
    <row r="92" spans="1:4" hidden="1" outlineLevel="1" x14ac:dyDescent="0.25">
      <c r="B92" s="11" t="s">
        <v>127</v>
      </c>
      <c r="C92" s="88">
        <v>16945.238095238099</v>
      </c>
      <c r="D92" s="88">
        <v>9954.2499743752905</v>
      </c>
    </row>
    <row r="93" spans="1:4" hidden="1" outlineLevel="1" x14ac:dyDescent="0.25">
      <c r="B93" s="11" t="s">
        <v>130</v>
      </c>
      <c r="C93" s="58">
        <v>7899.8</v>
      </c>
      <c r="D93" s="58">
        <v>7982.1833333333298</v>
      </c>
    </row>
    <row r="94" spans="1:4" hidden="1" outlineLevel="1" x14ac:dyDescent="0.25">
      <c r="B94" s="11" t="s">
        <v>133</v>
      </c>
      <c r="C94" s="58">
        <v>31322.1583333333</v>
      </c>
      <c r="D94" s="58">
        <v>44959</v>
      </c>
    </row>
    <row r="95" spans="1:4" hidden="1" outlineLevel="1" x14ac:dyDescent="0.25">
      <c r="A95" s="15"/>
      <c r="B95" s="11" t="s">
        <v>136</v>
      </c>
      <c r="C95" s="58">
        <v>2.4</v>
      </c>
      <c r="D95" s="58">
        <v>540.76666666666699</v>
      </c>
    </row>
    <row r="96" spans="1:4" collapsed="1" x14ac:dyDescent="0.25">
      <c r="B96" s="9" t="s">
        <v>137</v>
      </c>
      <c r="C96" s="81">
        <f>C97+C98+C99+C100+C101+C102+C103+C104+C105</f>
        <v>18831.216666666704</v>
      </c>
      <c r="D96" s="81">
        <f>D97+D98+D99+D100+D101+D102+D103+D104+D105</f>
        <v>20885.858333333341</v>
      </c>
    </row>
    <row r="97" spans="1:4" hidden="1" outlineLevel="1" x14ac:dyDescent="0.25">
      <c r="B97" s="18" t="s">
        <v>138</v>
      </c>
      <c r="C97" s="57">
        <v>2458</v>
      </c>
      <c r="D97" s="57">
        <v>6387.3249999999998</v>
      </c>
    </row>
    <row r="98" spans="1:4" hidden="1" outlineLevel="1" x14ac:dyDescent="0.25">
      <c r="B98" s="18" t="s">
        <v>141</v>
      </c>
      <c r="C98" s="57">
        <v>11996.516666666699</v>
      </c>
      <c r="D98" s="57">
        <v>9965.0166666666701</v>
      </c>
    </row>
    <row r="99" spans="1:4" hidden="1" outlineLevel="1" x14ac:dyDescent="0.25">
      <c r="B99" s="19" t="s">
        <v>144</v>
      </c>
      <c r="C99" s="57">
        <v>4346.8999999999996</v>
      </c>
      <c r="D99" s="57">
        <v>4167.5666666666702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27.4</v>
      </c>
      <c r="D102" s="57">
        <v>153.541666666667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2.4</v>
      </c>
      <c r="D105" s="57">
        <v>212.40833333333299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15580.516666666668</v>
      </c>
      <c r="D106" s="56">
        <f>D107+D108+D109+D110+D111+D112+D113+D114+D115+D116+D117+D118+D121+D119+D120</f>
        <v>13056.158333333329</v>
      </c>
    </row>
    <row r="107" spans="1:4" hidden="1" outlineLevel="1" x14ac:dyDescent="0.25">
      <c r="B107" s="44" t="s">
        <v>219</v>
      </c>
      <c r="C107" s="57">
        <v>642.1</v>
      </c>
      <c r="D107" s="57">
        <v>2326.0333333333301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1082.2</v>
      </c>
      <c r="D109" s="57">
        <v>4410.5833333333303</v>
      </c>
    </row>
    <row r="110" spans="1:4" hidden="1" outlineLevel="1" x14ac:dyDescent="0.25">
      <c r="B110" s="44" t="s">
        <v>222</v>
      </c>
      <c r="C110" s="57">
        <v>563.29999999999995</v>
      </c>
      <c r="D110" s="57">
        <v>796.35833333333301</v>
      </c>
    </row>
    <row r="111" spans="1:4" hidden="1" outlineLevel="1" x14ac:dyDescent="0.25">
      <c r="B111" s="20" t="s">
        <v>323</v>
      </c>
      <c r="C111" s="57">
        <v>7891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1040.5</v>
      </c>
      <c r="D116" s="58">
        <v>284.34166666666698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3511.1</v>
      </c>
      <c r="D118" s="58">
        <v>0</v>
      </c>
    </row>
    <row r="119" spans="1:4" hidden="1" outlineLevel="1" x14ac:dyDescent="0.25">
      <c r="B119" s="21" t="s">
        <v>293</v>
      </c>
      <c r="C119" s="58">
        <v>845.6</v>
      </c>
      <c r="D119" s="58">
        <v>0</v>
      </c>
    </row>
    <row r="120" spans="1:4" hidden="1" outlineLevel="1" x14ac:dyDescent="0.25">
      <c r="B120" s="21" t="s">
        <v>350</v>
      </c>
      <c r="C120" s="58">
        <v>2.3250000000000002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2.3916666666666702</v>
      </c>
      <c r="D121" s="58">
        <v>5238.8416666666699</v>
      </c>
    </row>
    <row r="122" spans="1:4" collapsed="1" x14ac:dyDescent="0.25">
      <c r="B122" s="22" t="s">
        <v>307</v>
      </c>
      <c r="C122" s="94">
        <f>C123+C124+C125</f>
        <v>116924.2416666667</v>
      </c>
      <c r="D122" s="94">
        <f>D123+D124+D125</f>
        <v>96399.533333333296</v>
      </c>
    </row>
    <row r="123" spans="1:4" hidden="1" outlineLevel="1" x14ac:dyDescent="0.25">
      <c r="B123" s="11" t="s">
        <v>186</v>
      </c>
      <c r="C123" s="58">
        <v>92879.541666666701</v>
      </c>
      <c r="D123" s="58">
        <v>74336.649999999994</v>
      </c>
    </row>
    <row r="124" spans="1:4" hidden="1" outlineLevel="1" x14ac:dyDescent="0.25">
      <c r="B124" s="11" t="s">
        <v>308</v>
      </c>
      <c r="C124" s="58">
        <v>24044.7</v>
      </c>
      <c r="D124" s="58">
        <v>22062.883333333299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447.2</v>
      </c>
      <c r="D126" s="83">
        <f>D127+D128</f>
        <v>451.86666666666702</v>
      </c>
    </row>
    <row r="127" spans="1:4" hidden="1" outlineLevel="1" x14ac:dyDescent="0.25">
      <c r="B127" s="13" t="s">
        <v>190</v>
      </c>
      <c r="C127" s="58">
        <v>447.2</v>
      </c>
      <c r="D127" s="58">
        <v>451.86666666666702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93312.4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1658475.2138632876</v>
      </c>
      <c r="D130" s="55">
        <f>D31+D32+D37+D41+D45+D53+D54+D57+D72+D75+D88+D89+D90+D96+D106+D122+D126+D129+D33</f>
        <v>1763966.3365687968</v>
      </c>
    </row>
    <row r="131" spans="2:5" ht="15.75" thickTop="1" x14ac:dyDescent="0.25">
      <c r="B131" s="24" t="s">
        <v>198</v>
      </c>
      <c r="C131" s="89">
        <v>276835.51947004598</v>
      </c>
      <c r="D131" s="89">
        <v>271231.65509786998</v>
      </c>
    </row>
    <row r="132" spans="2:5" x14ac:dyDescent="0.25">
      <c r="B132" s="10" t="s">
        <v>201</v>
      </c>
      <c r="C132" s="90">
        <v>387062.14666666702</v>
      </c>
      <c r="D132" s="90">
        <v>407039.59833333298</v>
      </c>
    </row>
    <row r="133" spans="2:5" ht="12" customHeight="1" thickBot="1" x14ac:dyDescent="0.3">
      <c r="B133" s="54" t="s">
        <v>204</v>
      </c>
      <c r="C133" s="91">
        <f>C130+C131+C132</f>
        <v>2322372.8800000008</v>
      </c>
      <c r="D133" s="91">
        <f>D130+D131+D132</f>
        <v>2442237.59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255727.67599999905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-133252.4299999997</v>
      </c>
    </row>
    <row r="137" spans="2:5" x14ac:dyDescent="0.25">
      <c r="B137" s="8" t="s">
        <v>207</v>
      </c>
      <c r="C137" s="45"/>
      <c r="D137" s="46">
        <v>-417336.79</v>
      </c>
      <c r="E137" s="47"/>
    </row>
    <row r="138" spans="2:5" ht="12.75" hidden="1" customHeight="1" x14ac:dyDescent="0.25">
      <c r="B138" s="29" t="s">
        <v>209</v>
      </c>
      <c r="D138" s="48">
        <v>-502235.86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1982</v>
      </c>
      <c r="D8" s="35"/>
    </row>
    <row r="9" spans="2:4" x14ac:dyDescent="0.25">
      <c r="B9" s="65" t="s">
        <v>5</v>
      </c>
      <c r="C9" s="66">
        <v>3902.1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238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1094</v>
      </c>
      <c r="D15" s="35"/>
    </row>
    <row r="16" spans="2:4" ht="24" x14ac:dyDescent="0.25">
      <c r="B16" s="69" t="s">
        <v>19</v>
      </c>
      <c r="C16" s="38">
        <v>521</v>
      </c>
      <c r="D16" s="35"/>
    </row>
    <row r="17" spans="2:4" x14ac:dyDescent="0.25">
      <c r="B17" s="70" t="s">
        <v>21</v>
      </c>
      <c r="C17" s="38">
        <v>800.8</v>
      </c>
      <c r="D17" s="35"/>
    </row>
    <row r="18" spans="2:4" x14ac:dyDescent="0.25">
      <c r="B18" s="70" t="s">
        <v>22</v>
      </c>
      <c r="C18" s="71" t="s">
        <v>426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1359569.682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1359726.72</v>
      </c>
      <c r="D26" s="41"/>
    </row>
    <row r="27" spans="2:4" x14ac:dyDescent="0.25">
      <c r="B27" s="74" t="s">
        <v>32</v>
      </c>
      <c r="C27" s="76">
        <v>1336631.5900000001</v>
      </c>
      <c r="D27" s="41"/>
    </row>
    <row r="28" spans="2:4" ht="12.75" customHeight="1" x14ac:dyDescent="0.25">
      <c r="B28" s="77" t="s">
        <v>34</v>
      </c>
      <c r="C28" s="78">
        <f>C27/C26%</f>
        <v>98.301487375345545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40182.1</v>
      </c>
      <c r="D31" s="81">
        <v>68248.274999999994</v>
      </c>
    </row>
    <row r="32" spans="2:4" x14ac:dyDescent="0.25">
      <c r="B32" s="8" t="s">
        <v>38</v>
      </c>
      <c r="C32" s="81">
        <v>5209.8999999999996</v>
      </c>
      <c r="D32" s="81">
        <v>6983.6750000000002</v>
      </c>
    </row>
    <row r="33" spans="2:4" x14ac:dyDescent="0.25">
      <c r="B33" s="8" t="s">
        <v>334</v>
      </c>
      <c r="C33" s="81">
        <f>C34+C35+C36</f>
        <v>2368.299999999997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1647.7083333333301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720.59166666666704</v>
      </c>
      <c r="D36" s="58">
        <v>0</v>
      </c>
    </row>
    <row r="37" spans="2:4" collapsed="1" x14ac:dyDescent="0.25">
      <c r="B37" s="9" t="s">
        <v>41</v>
      </c>
      <c r="C37" s="56">
        <f>C38+C40+C39</f>
        <v>276807.5012800814</v>
      </c>
      <c r="D37" s="82">
        <f>D38+D40+D39</f>
        <v>296252.80459759338</v>
      </c>
    </row>
    <row r="38" spans="2:4" hidden="1" outlineLevel="1" x14ac:dyDescent="0.25">
      <c r="B38" s="10" t="s">
        <v>322</v>
      </c>
      <c r="C38" s="58">
        <v>123826.139272913</v>
      </c>
      <c r="D38" s="58">
        <v>102698.28238145501</v>
      </c>
    </row>
    <row r="39" spans="2:4" hidden="1" outlineLevel="1" x14ac:dyDescent="0.25">
      <c r="B39" s="10" t="s">
        <v>345</v>
      </c>
      <c r="C39" s="58">
        <v>93261.655145929297</v>
      </c>
      <c r="D39" s="58">
        <v>112557.97939325401</v>
      </c>
    </row>
    <row r="40" spans="2:4" hidden="1" outlineLevel="1" x14ac:dyDescent="0.25">
      <c r="B40" s="10" t="s">
        <v>45</v>
      </c>
      <c r="C40" s="58">
        <v>59719.706861239101</v>
      </c>
      <c r="D40" s="58">
        <v>80996.542822884396</v>
      </c>
    </row>
    <row r="41" spans="2:4" collapsed="1" x14ac:dyDescent="0.25">
      <c r="B41" s="9" t="s">
        <v>48</v>
      </c>
      <c r="C41" s="81">
        <f>C42+C43+C44</f>
        <v>258735.28545826918</v>
      </c>
      <c r="D41" s="83">
        <f>D42+D43+D44</f>
        <v>15830.819943292921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96187.359190988194</v>
      </c>
      <c r="D43" s="84">
        <v>5885.2629495900901</v>
      </c>
    </row>
    <row r="44" spans="2:4" hidden="1" outlineLevel="1" x14ac:dyDescent="0.25">
      <c r="B44" s="10" t="s">
        <v>55</v>
      </c>
      <c r="C44" s="84">
        <v>162547.926267281</v>
      </c>
      <c r="D44" s="84">
        <v>9945.5569937028304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115041.14166666668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22087.4</v>
      </c>
      <c r="D60" s="58">
        <v>0</v>
      </c>
    </row>
    <row r="61" spans="2:5" hidden="1" outlineLevel="1" x14ac:dyDescent="0.25">
      <c r="B61" s="13" t="s">
        <v>92</v>
      </c>
      <c r="C61" s="58">
        <v>9442.8166666666693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1.50833333333333</v>
      </c>
      <c r="D63" s="58">
        <v>0</v>
      </c>
    </row>
    <row r="64" spans="2:5" hidden="1" outlineLevel="1" x14ac:dyDescent="0.25">
      <c r="B64" s="13" t="s">
        <v>233</v>
      </c>
      <c r="C64" s="60">
        <v>1.50833333333333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24503.025000000001</v>
      </c>
      <c r="D67" s="58">
        <v>0</v>
      </c>
    </row>
    <row r="68" spans="1:5" hidden="1" outlineLevel="1" x14ac:dyDescent="0.25">
      <c r="B68" s="13" t="s">
        <v>299</v>
      </c>
      <c r="C68" s="60">
        <v>1.49166666666667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55419.4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1.49166666666667</v>
      </c>
      <c r="D71" s="58">
        <v>0</v>
      </c>
    </row>
    <row r="72" spans="1:5" collapsed="1" x14ac:dyDescent="0.25">
      <c r="B72" s="12" t="s">
        <v>96</v>
      </c>
      <c r="C72" s="85">
        <f>C73+C74</f>
        <v>6321.7083333333303</v>
      </c>
      <c r="D72" s="83">
        <f>D73+D74</f>
        <v>6956.0833333333303</v>
      </c>
      <c r="E72" s="43"/>
    </row>
    <row r="73" spans="1:5" hidden="1" outlineLevel="1" x14ac:dyDescent="0.25">
      <c r="B73" s="13" t="s">
        <v>97</v>
      </c>
      <c r="C73" s="60">
        <v>3704.9</v>
      </c>
      <c r="D73" s="58">
        <v>4640</v>
      </c>
      <c r="E73" s="43"/>
    </row>
    <row r="74" spans="1:5" hidden="1" outlineLevel="1" x14ac:dyDescent="0.25">
      <c r="B74" s="13" t="s">
        <v>100</v>
      </c>
      <c r="C74" s="58">
        <v>2616.8083333333302</v>
      </c>
      <c r="D74" s="58">
        <v>2316.0833333333298</v>
      </c>
    </row>
    <row r="75" spans="1:5" collapsed="1" x14ac:dyDescent="0.25">
      <c r="B75" s="9" t="s">
        <v>103</v>
      </c>
      <c r="C75" s="86">
        <f>C76+C77+C78+C79+C87+C80+C81+C82+C83+C84+C85+C86</f>
        <v>25468.075000000001</v>
      </c>
      <c r="D75" s="81">
        <f>D76+D77+D78+D79+D87+D80+D81+D82+D83+D84+D85+D86</f>
        <v>410691.55833333329</v>
      </c>
    </row>
    <row r="76" spans="1:5" hidden="1" outlineLevel="1" x14ac:dyDescent="0.25">
      <c r="B76" s="10" t="s">
        <v>346</v>
      </c>
      <c r="C76" s="58">
        <v>64.099999999999994</v>
      </c>
      <c r="D76" s="58">
        <v>67.983333333333306</v>
      </c>
    </row>
    <row r="77" spans="1:5" hidden="1" outlineLevel="1" x14ac:dyDescent="0.25">
      <c r="B77" s="16" t="s">
        <v>270</v>
      </c>
      <c r="C77" s="87">
        <v>5840.1750000000002</v>
      </c>
      <c r="D77" s="58">
        <v>25520.066666666698</v>
      </c>
    </row>
    <row r="78" spans="1:5" hidden="1" outlineLevel="1" x14ac:dyDescent="0.25">
      <c r="B78" s="10" t="s">
        <v>269</v>
      </c>
      <c r="C78" s="58">
        <v>282.5</v>
      </c>
      <c r="D78" s="59">
        <v>3546.875</v>
      </c>
    </row>
    <row r="79" spans="1:5" hidden="1" outlineLevel="1" x14ac:dyDescent="0.25">
      <c r="B79" s="10" t="s">
        <v>267</v>
      </c>
      <c r="C79" s="58">
        <v>2124.1999999999998</v>
      </c>
      <c r="D79" s="59">
        <v>0</v>
      </c>
    </row>
    <row r="80" spans="1:5" hidden="1" outlineLevel="1" x14ac:dyDescent="0.25">
      <c r="B80" s="10" t="s">
        <v>266</v>
      </c>
      <c r="C80" s="58">
        <v>3</v>
      </c>
      <c r="D80" s="59">
        <v>316533.75</v>
      </c>
    </row>
    <row r="81" spans="1:4" hidden="1" outlineLevel="1" x14ac:dyDescent="0.25">
      <c r="B81" s="10" t="s">
        <v>349</v>
      </c>
      <c r="C81" s="58">
        <v>15453.8</v>
      </c>
      <c r="D81" s="59">
        <v>0</v>
      </c>
    </row>
    <row r="82" spans="1:4" hidden="1" outlineLevel="1" x14ac:dyDescent="0.25">
      <c r="B82" s="10" t="s">
        <v>326</v>
      </c>
      <c r="C82" s="58">
        <v>1471.8916666666701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1.825</v>
      </c>
      <c r="D84" s="59">
        <v>0</v>
      </c>
    </row>
    <row r="85" spans="1:4" hidden="1" outlineLevel="1" x14ac:dyDescent="0.25">
      <c r="B85" s="10" t="s">
        <v>354</v>
      </c>
      <c r="C85" s="58">
        <v>223.50833333333301</v>
      </c>
      <c r="D85" s="59">
        <v>0</v>
      </c>
    </row>
    <row r="86" spans="1:4" hidden="1" outlineLevel="1" x14ac:dyDescent="0.25">
      <c r="B86" s="10" t="s">
        <v>364</v>
      </c>
      <c r="C86" s="58">
        <v>1.5833333333333299</v>
      </c>
      <c r="D86" s="59">
        <v>19036.183333333302</v>
      </c>
    </row>
    <row r="87" spans="1:4" hidden="1" outlineLevel="1" x14ac:dyDescent="0.25">
      <c r="A87" s="15"/>
      <c r="B87" s="10" t="s">
        <v>268</v>
      </c>
      <c r="C87" s="58">
        <v>1.49166666666667</v>
      </c>
      <c r="D87" s="59">
        <v>45986.7</v>
      </c>
    </row>
    <row r="88" spans="1:4" collapsed="1" x14ac:dyDescent="0.25">
      <c r="B88" s="8" t="s">
        <v>117</v>
      </c>
      <c r="C88" s="81">
        <v>12416.8083333333</v>
      </c>
      <c r="D88" s="81">
        <v>14157.225</v>
      </c>
    </row>
    <row r="89" spans="1:4" x14ac:dyDescent="0.25">
      <c r="B89" s="8" t="s">
        <v>120</v>
      </c>
      <c r="C89" s="81">
        <v>21107.1</v>
      </c>
      <c r="D89" s="81">
        <v>24497.041666666701</v>
      </c>
    </row>
    <row r="90" spans="1:4" x14ac:dyDescent="0.25">
      <c r="B90" s="17" t="s">
        <v>123</v>
      </c>
      <c r="C90" s="56">
        <f>C91+C92+C93+C94+C95</f>
        <v>184894.6965821817</v>
      </c>
      <c r="D90" s="56">
        <f>D91+D92+D93+D94+D95</f>
        <v>313381.55359722668</v>
      </c>
    </row>
    <row r="91" spans="1:4" hidden="1" outlineLevel="1" x14ac:dyDescent="0.25">
      <c r="B91" s="11" t="s">
        <v>124</v>
      </c>
      <c r="C91" s="88">
        <v>149856.39400921701</v>
      </c>
      <c r="D91" s="88">
        <v>273809.969329571</v>
      </c>
    </row>
    <row r="92" spans="1:4" hidden="1" outlineLevel="1" x14ac:dyDescent="0.25">
      <c r="B92" s="11" t="s">
        <v>127</v>
      </c>
      <c r="C92" s="88">
        <v>10570.410906298001</v>
      </c>
      <c r="D92" s="88">
        <v>6209.4342676555798</v>
      </c>
    </row>
    <row r="93" spans="1:4" hidden="1" outlineLevel="1" x14ac:dyDescent="0.25">
      <c r="B93" s="11" t="s">
        <v>130</v>
      </c>
      <c r="C93" s="58">
        <v>4927.6750000000002</v>
      </c>
      <c r="D93" s="58">
        <v>4978.7749999999996</v>
      </c>
    </row>
    <row r="94" spans="1:4" hidden="1" outlineLevel="1" x14ac:dyDescent="0.25">
      <c r="B94" s="11" t="s">
        <v>133</v>
      </c>
      <c r="C94" s="58">
        <v>19538.7166666667</v>
      </c>
      <c r="D94" s="58">
        <v>28045.391666666699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11746.925000000001</v>
      </c>
      <c r="D96" s="81">
        <f>D97+D98+D99+D100+D101+D102+D103+D104+D105</f>
        <v>13028.916666666661</v>
      </c>
    </row>
    <row r="97" spans="1:4" hidden="1" outlineLevel="1" x14ac:dyDescent="0.25">
      <c r="B97" s="18" t="s">
        <v>138</v>
      </c>
      <c r="C97" s="57">
        <v>1533.3</v>
      </c>
      <c r="D97" s="57">
        <v>3984.4083333333301</v>
      </c>
    </row>
    <row r="98" spans="1:4" hidden="1" outlineLevel="1" x14ac:dyDescent="0.25">
      <c r="B98" s="18" t="s">
        <v>141</v>
      </c>
      <c r="C98" s="57">
        <v>7483.4250000000002</v>
      </c>
      <c r="D98" s="57">
        <v>6216.2</v>
      </c>
    </row>
    <row r="99" spans="1:4" hidden="1" outlineLevel="1" x14ac:dyDescent="0.25">
      <c r="B99" s="19" t="s">
        <v>144</v>
      </c>
      <c r="C99" s="57">
        <v>2711.6</v>
      </c>
      <c r="D99" s="57">
        <v>2599.7333333333299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9719.1416666666682</v>
      </c>
      <c r="D106" s="56">
        <f>D107+D108+D109+D110+D111+D112+D113+D114+D115+D116+D117+D118+D121+D119+D120</f>
        <v>8065.2750000000005</v>
      </c>
    </row>
    <row r="107" spans="1:4" hidden="1" outlineLevel="1" x14ac:dyDescent="0.25">
      <c r="B107" s="44" t="s">
        <v>219</v>
      </c>
      <c r="C107" s="57">
        <v>400.5</v>
      </c>
      <c r="D107" s="57">
        <v>1450.825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675.1</v>
      </c>
      <c r="D109" s="57">
        <v>2751.4166666666702</v>
      </c>
    </row>
    <row r="110" spans="1:4" hidden="1" outlineLevel="1" x14ac:dyDescent="0.25">
      <c r="B110" s="44" t="s">
        <v>222</v>
      </c>
      <c r="C110" s="57">
        <v>351.4</v>
      </c>
      <c r="D110" s="57">
        <v>496.79166666666703</v>
      </c>
    </row>
    <row r="111" spans="1:4" hidden="1" outlineLevel="1" x14ac:dyDescent="0.25">
      <c r="B111" s="20" t="s">
        <v>323</v>
      </c>
      <c r="C111" s="57">
        <v>4922.3999999999996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649.1</v>
      </c>
      <c r="D116" s="58">
        <v>177.38333333333301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2190.1999999999998</v>
      </c>
      <c r="D118" s="58">
        <v>0</v>
      </c>
    </row>
    <row r="119" spans="1:4" hidden="1" outlineLevel="1" x14ac:dyDescent="0.25">
      <c r="B119" s="21" t="s">
        <v>293</v>
      </c>
      <c r="C119" s="58">
        <v>527.5</v>
      </c>
      <c r="D119" s="58">
        <v>0</v>
      </c>
    </row>
    <row r="120" spans="1:4" hidden="1" outlineLevel="1" x14ac:dyDescent="0.25">
      <c r="B120" s="21" t="s">
        <v>350</v>
      </c>
      <c r="C120" s="58">
        <v>1.45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1.49166666666667</v>
      </c>
      <c r="D121" s="58">
        <v>3188.8583333333299</v>
      </c>
    </row>
    <row r="122" spans="1:4" collapsed="1" x14ac:dyDescent="0.25">
      <c r="B122" s="22" t="s">
        <v>307</v>
      </c>
      <c r="C122" s="94">
        <f>C123+C124+C125</f>
        <v>72937</v>
      </c>
      <c r="D122" s="94">
        <f>D123+D124+D125</f>
        <v>60133.683333333298</v>
      </c>
    </row>
    <row r="123" spans="1:4" hidden="1" outlineLevel="1" x14ac:dyDescent="0.25">
      <c r="B123" s="11" t="s">
        <v>186</v>
      </c>
      <c r="C123" s="58">
        <v>57937.983333333301</v>
      </c>
      <c r="D123" s="58">
        <v>46370.933333333298</v>
      </c>
    </row>
    <row r="124" spans="1:4" hidden="1" outlineLevel="1" x14ac:dyDescent="0.25">
      <c r="B124" s="11" t="s">
        <v>308</v>
      </c>
      <c r="C124" s="58">
        <v>14999.016666666699</v>
      </c>
      <c r="D124" s="58">
        <v>13762.75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278.89999999999998</v>
      </c>
      <c r="D126" s="83">
        <f>D127+D128</f>
        <v>281.808333333333</v>
      </c>
    </row>
    <row r="127" spans="1:4" hidden="1" outlineLevel="1" x14ac:dyDescent="0.25">
      <c r="B127" s="13" t="s">
        <v>190</v>
      </c>
      <c r="C127" s="58">
        <v>278.89999999999998</v>
      </c>
      <c r="D127" s="58">
        <v>281.808333333333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58208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1109122.7833205324</v>
      </c>
      <c r="D130" s="55">
        <f>D31+D32+D37+D41+D45+D53+D54+D57+D72+D75+D88+D89+D90+D96+D106+D122+D126+D129+D33</f>
        <v>1241408.078138113</v>
      </c>
    </row>
    <row r="131" spans="2:5" ht="15.75" thickTop="1" x14ac:dyDescent="0.25">
      <c r="B131" s="24" t="s">
        <v>198</v>
      </c>
      <c r="C131" s="89">
        <v>210182.81667946701</v>
      </c>
      <c r="D131" s="89">
        <v>170039.93852855399</v>
      </c>
    </row>
    <row r="132" spans="2:5" x14ac:dyDescent="0.25">
      <c r="B132" s="10" t="s">
        <v>201</v>
      </c>
      <c r="C132" s="90">
        <v>263861.12</v>
      </c>
      <c r="D132" s="90">
        <v>282289.60333333298</v>
      </c>
    </row>
    <row r="133" spans="2:5" ht="12" customHeight="1" thickBot="1" x14ac:dyDescent="0.3">
      <c r="B133" s="54" t="s">
        <v>204</v>
      </c>
      <c r="C133" s="91">
        <f>C130+C131+C132</f>
        <v>1583166.7199999993</v>
      </c>
      <c r="D133" s="91">
        <f>D130+D131+D132</f>
        <v>1693737.62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-223597.03799999924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-357106.03</v>
      </c>
    </row>
    <row r="137" spans="2:5" x14ac:dyDescent="0.25">
      <c r="B137" s="8" t="s">
        <v>207</v>
      </c>
      <c r="C137" s="45"/>
      <c r="D137" s="46">
        <v>-669608.44999999995</v>
      </c>
      <c r="E137" s="47"/>
    </row>
    <row r="138" spans="2:5" ht="12.75" hidden="1" customHeight="1" x14ac:dyDescent="0.25">
      <c r="B138" s="29" t="s">
        <v>209</v>
      </c>
      <c r="D138" s="48">
        <v>-611188.32999999996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1987</v>
      </c>
      <c r="D8" s="35"/>
    </row>
    <row r="9" spans="2:4" x14ac:dyDescent="0.25">
      <c r="B9" s="65" t="s">
        <v>5</v>
      </c>
      <c r="C9" s="66">
        <v>3967.1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228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1095</v>
      </c>
      <c r="D15" s="35"/>
    </row>
    <row r="16" spans="2:4" ht="24" x14ac:dyDescent="0.25">
      <c r="B16" s="69" t="s">
        <v>19</v>
      </c>
      <c r="C16" s="38">
        <v>517</v>
      </c>
      <c r="D16" s="35"/>
    </row>
    <row r="17" spans="2:4" x14ac:dyDescent="0.25">
      <c r="B17" s="70" t="s">
        <v>21</v>
      </c>
      <c r="C17" s="38">
        <v>1018.1</v>
      </c>
      <c r="D17" s="35"/>
    </row>
    <row r="18" spans="2:4" x14ac:dyDescent="0.25">
      <c r="B18" s="70" t="s">
        <v>22</v>
      </c>
      <c r="C18" s="71" t="s">
        <v>428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1382216.9820000001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1382054.24</v>
      </c>
      <c r="D26" s="41"/>
    </row>
    <row r="27" spans="2:4" x14ac:dyDescent="0.25">
      <c r="B27" s="74" t="s">
        <v>32</v>
      </c>
      <c r="C27" s="76">
        <v>1378098.34</v>
      </c>
      <c r="D27" s="41"/>
    </row>
    <row r="28" spans="2:4" ht="12.75" customHeight="1" x14ac:dyDescent="0.25">
      <c r="B28" s="77" t="s">
        <v>34</v>
      </c>
      <c r="C28" s="78">
        <f>C27/C26%</f>
        <v>99.713766660851178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40851.4</v>
      </c>
      <c r="D31" s="81">
        <v>69385.041666666701</v>
      </c>
    </row>
    <row r="32" spans="2:4" x14ac:dyDescent="0.25">
      <c r="B32" s="8" t="s">
        <v>38</v>
      </c>
      <c r="C32" s="81">
        <v>5296.7</v>
      </c>
      <c r="D32" s="81">
        <v>7100.0333333333301</v>
      </c>
    </row>
    <row r="33" spans="2:4" x14ac:dyDescent="0.25">
      <c r="B33" s="8" t="s">
        <v>334</v>
      </c>
      <c r="C33" s="81">
        <f>C34+C35+C36</f>
        <v>2407.75833333333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1675.1583333333299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732.6</v>
      </c>
      <c r="D36" s="58">
        <v>0</v>
      </c>
    </row>
    <row r="37" spans="2:4" collapsed="1" x14ac:dyDescent="0.25">
      <c r="B37" s="9" t="s">
        <v>41</v>
      </c>
      <c r="C37" s="56">
        <f>C38+C40+C39</f>
        <v>279355.99078340997</v>
      </c>
      <c r="D37" s="82">
        <f>D38+D40+D39</f>
        <v>298952.22496778279</v>
      </c>
    </row>
    <row r="38" spans="2:4" hidden="1" outlineLevel="1" x14ac:dyDescent="0.25">
      <c r="B38" s="10" t="s">
        <v>322</v>
      </c>
      <c r="C38" s="58">
        <v>125216.60906298</v>
      </c>
      <c r="D38" s="58">
        <v>103851.51248694</v>
      </c>
    </row>
    <row r="39" spans="2:4" hidden="1" outlineLevel="1" x14ac:dyDescent="0.25">
      <c r="B39" s="10" t="s">
        <v>345</v>
      </c>
      <c r="C39" s="58">
        <v>93424.878392216997</v>
      </c>
      <c r="D39" s="58">
        <v>112754.962726167</v>
      </c>
    </row>
    <row r="40" spans="2:4" hidden="1" outlineLevel="1" x14ac:dyDescent="0.25">
      <c r="B40" s="10" t="s">
        <v>45</v>
      </c>
      <c r="C40" s="58">
        <v>60714.503328213003</v>
      </c>
      <c r="D40" s="58">
        <v>82345.749754675795</v>
      </c>
    </row>
    <row r="41" spans="2:4" collapsed="1" x14ac:dyDescent="0.25">
      <c r="B41" s="9" t="s">
        <v>48</v>
      </c>
      <c r="C41" s="81">
        <f>C42+C43+C44</f>
        <v>259013.31285202282</v>
      </c>
      <c r="D41" s="83">
        <f>D42+D43+D44</f>
        <v>15847.83743513326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95448.873527905802</v>
      </c>
      <c r="D43" s="84">
        <v>5840.0838811999602</v>
      </c>
    </row>
    <row r="44" spans="2:4" hidden="1" outlineLevel="1" x14ac:dyDescent="0.25">
      <c r="B44" s="10" t="s">
        <v>55</v>
      </c>
      <c r="C44" s="84">
        <v>163564.439324117</v>
      </c>
      <c r="D44" s="84">
        <v>10007.7535539333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116512.04166666667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22455.3</v>
      </c>
      <c r="D60" s="58">
        <v>0</v>
      </c>
    </row>
    <row r="61" spans="2:5" hidden="1" outlineLevel="1" x14ac:dyDescent="0.25">
      <c r="B61" s="13" t="s">
        <v>92</v>
      </c>
      <c r="C61" s="58">
        <v>9600.1166666666704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1.5333333333333301</v>
      </c>
      <c r="D63" s="58">
        <v>0</v>
      </c>
    </row>
    <row r="64" spans="2:5" hidden="1" outlineLevel="1" x14ac:dyDescent="0.25">
      <c r="B64" s="13" t="s">
        <v>233</v>
      </c>
      <c r="C64" s="60">
        <v>1.5333333333333301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24525.424999999999</v>
      </c>
      <c r="D67" s="58">
        <v>0</v>
      </c>
    </row>
    <row r="68" spans="1:5" hidden="1" outlineLevel="1" x14ac:dyDescent="0.25">
      <c r="B68" s="13" t="s">
        <v>299</v>
      </c>
      <c r="C68" s="60">
        <v>1.5166666666666699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56342.6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1.5166666666666699</v>
      </c>
      <c r="D71" s="58">
        <v>0</v>
      </c>
    </row>
    <row r="72" spans="1:5" collapsed="1" x14ac:dyDescent="0.25">
      <c r="B72" s="12" t="s">
        <v>96</v>
      </c>
      <c r="C72" s="85">
        <f>C73+C74</f>
        <v>8037.1083333333299</v>
      </c>
      <c r="D72" s="83">
        <f>D73+D74</f>
        <v>11458.95833333333</v>
      </c>
      <c r="E72" s="43"/>
    </row>
    <row r="73" spans="1:5" hidden="1" outlineLevel="1" x14ac:dyDescent="0.25">
      <c r="B73" s="13" t="s">
        <v>97</v>
      </c>
      <c r="C73" s="60">
        <v>4710.2</v>
      </c>
      <c r="D73" s="58">
        <v>8514.4</v>
      </c>
      <c r="E73" s="43"/>
    </row>
    <row r="74" spans="1:5" hidden="1" outlineLevel="1" x14ac:dyDescent="0.25">
      <c r="B74" s="13" t="s">
        <v>100</v>
      </c>
      <c r="C74" s="58">
        <v>3326.9083333333301</v>
      </c>
      <c r="D74" s="58">
        <v>2944.5583333333302</v>
      </c>
    </row>
    <row r="75" spans="1:5" collapsed="1" x14ac:dyDescent="0.25">
      <c r="B75" s="9" t="s">
        <v>103</v>
      </c>
      <c r="C75" s="86">
        <f>C76+C77+C78+C79+C87+C80+C81+C82+C83+C84+C85+C86</f>
        <v>25541.733333333323</v>
      </c>
      <c r="D75" s="81">
        <f>D76+D77+D78+D79+D87+D80+D81+D82+D83+D84+D85+D86</f>
        <v>289852.10000000009</v>
      </c>
    </row>
    <row r="76" spans="1:5" hidden="1" outlineLevel="1" x14ac:dyDescent="0.25">
      <c r="B76" s="10" t="s">
        <v>346</v>
      </c>
      <c r="C76" s="58">
        <v>65.2</v>
      </c>
      <c r="D76" s="58">
        <v>69.150000000000006</v>
      </c>
    </row>
    <row r="77" spans="1:5" hidden="1" outlineLevel="1" x14ac:dyDescent="0.25">
      <c r="B77" s="16" t="s">
        <v>270</v>
      </c>
      <c r="C77" s="87">
        <v>5845.5083333333296</v>
      </c>
      <c r="D77" s="58">
        <v>26680.083333333299</v>
      </c>
    </row>
    <row r="78" spans="1:5" hidden="1" outlineLevel="1" x14ac:dyDescent="0.25">
      <c r="B78" s="10" t="s">
        <v>269</v>
      </c>
      <c r="C78" s="58">
        <v>287.2</v>
      </c>
      <c r="D78" s="59">
        <v>3605.88333333333</v>
      </c>
    </row>
    <row r="79" spans="1:5" hidden="1" outlineLevel="1" x14ac:dyDescent="0.25">
      <c r="B79" s="10" t="s">
        <v>267</v>
      </c>
      <c r="C79" s="58">
        <v>2159.6</v>
      </c>
      <c r="D79" s="59">
        <v>0</v>
      </c>
    </row>
    <row r="80" spans="1:5" hidden="1" outlineLevel="1" x14ac:dyDescent="0.25">
      <c r="B80" s="10" t="s">
        <v>266</v>
      </c>
      <c r="C80" s="58">
        <v>1.8</v>
      </c>
      <c r="D80" s="59">
        <v>189920.25</v>
      </c>
    </row>
    <row r="81" spans="1:4" hidden="1" outlineLevel="1" x14ac:dyDescent="0.25">
      <c r="B81" s="10" t="s">
        <v>349</v>
      </c>
      <c r="C81" s="58">
        <v>15453.8</v>
      </c>
      <c r="D81" s="59">
        <v>0</v>
      </c>
    </row>
    <row r="82" spans="1:4" hidden="1" outlineLevel="1" x14ac:dyDescent="0.25">
      <c r="B82" s="10" t="s">
        <v>326</v>
      </c>
      <c r="C82" s="58">
        <v>1496.4083333333299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1.8583333333333301</v>
      </c>
      <c r="D84" s="59">
        <v>0</v>
      </c>
    </row>
    <row r="85" spans="1:4" hidden="1" outlineLevel="1" x14ac:dyDescent="0.25">
      <c r="B85" s="10" t="s">
        <v>354</v>
      </c>
      <c r="C85" s="58">
        <v>227.23333333333301</v>
      </c>
      <c r="D85" s="59">
        <v>0</v>
      </c>
    </row>
    <row r="86" spans="1:4" hidden="1" outlineLevel="1" x14ac:dyDescent="0.25">
      <c r="B86" s="10" t="s">
        <v>364</v>
      </c>
      <c r="C86" s="58">
        <v>1.6083333333333301</v>
      </c>
      <c r="D86" s="59">
        <v>20305.266666666699</v>
      </c>
    </row>
    <row r="87" spans="1:4" hidden="1" outlineLevel="1" x14ac:dyDescent="0.25">
      <c r="A87" s="15"/>
      <c r="B87" s="10" t="s">
        <v>268</v>
      </c>
      <c r="C87" s="58">
        <v>1.5166666666666699</v>
      </c>
      <c r="D87" s="59">
        <v>49271.466666666704</v>
      </c>
    </row>
    <row r="88" spans="1:4" collapsed="1" x14ac:dyDescent="0.25">
      <c r="B88" s="8" t="s">
        <v>117</v>
      </c>
      <c r="C88" s="81">
        <v>12623.7</v>
      </c>
      <c r="D88" s="81">
        <v>14393.125</v>
      </c>
    </row>
    <row r="89" spans="1:4" x14ac:dyDescent="0.25">
      <c r="B89" s="8" t="s">
        <v>120</v>
      </c>
      <c r="C89" s="81">
        <v>21458.7</v>
      </c>
      <c r="D89" s="81">
        <v>24905.108333333301</v>
      </c>
    </row>
    <row r="90" spans="1:4" x14ac:dyDescent="0.25">
      <c r="B90" s="17" t="s">
        <v>123</v>
      </c>
      <c r="C90" s="56">
        <f>C91+C92+C93+C94+C95</f>
        <v>187975.22060931908</v>
      </c>
      <c r="D90" s="56">
        <f>D91+D92+D93+D94+D95</f>
        <v>318595.61771650374</v>
      </c>
    </row>
    <row r="91" spans="1:4" hidden="1" outlineLevel="1" x14ac:dyDescent="0.25">
      <c r="B91" s="11" t="s">
        <v>124</v>
      </c>
      <c r="C91" s="88">
        <v>152352.656169995</v>
      </c>
      <c r="D91" s="88">
        <v>278371.07142781501</v>
      </c>
    </row>
    <row r="92" spans="1:4" hidden="1" outlineLevel="1" x14ac:dyDescent="0.25">
      <c r="B92" s="11" t="s">
        <v>127</v>
      </c>
      <c r="C92" s="88">
        <v>10746.4477726574</v>
      </c>
      <c r="D92" s="88">
        <v>6312.8712886887497</v>
      </c>
    </row>
    <row r="93" spans="1:4" hidden="1" outlineLevel="1" x14ac:dyDescent="0.25">
      <c r="B93" s="11" t="s">
        <v>130</v>
      </c>
      <c r="C93" s="58">
        <v>5009.9916666666704</v>
      </c>
      <c r="D93" s="58">
        <v>5062.1083333333299</v>
      </c>
    </row>
    <row r="94" spans="1:4" hidden="1" outlineLevel="1" x14ac:dyDescent="0.25">
      <c r="B94" s="11" t="s">
        <v>133</v>
      </c>
      <c r="C94" s="58">
        <v>19864.625</v>
      </c>
      <c r="D94" s="58">
        <v>28511.583333333299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7775.5666666666702</v>
      </c>
      <c r="D96" s="81">
        <f>D97+D98+D99+D100+D101+D102+D103+D104+D105</f>
        <v>9780.9250000000011</v>
      </c>
    </row>
    <row r="97" spans="1:4" hidden="1" outlineLevel="1" x14ac:dyDescent="0.25">
      <c r="B97" s="18" t="s">
        <v>138</v>
      </c>
      <c r="C97" s="57">
        <v>1558.8</v>
      </c>
      <c r="D97" s="57">
        <v>4050.6750000000002</v>
      </c>
    </row>
    <row r="98" spans="1:4" hidden="1" outlineLevel="1" x14ac:dyDescent="0.25">
      <c r="B98" s="18" t="s">
        <v>141</v>
      </c>
      <c r="C98" s="57">
        <v>3441.36666666667</v>
      </c>
      <c r="D98" s="57">
        <v>2858.6083333333299</v>
      </c>
    </row>
    <row r="99" spans="1:4" hidden="1" outlineLevel="1" x14ac:dyDescent="0.25">
      <c r="B99" s="19" t="s">
        <v>144</v>
      </c>
      <c r="C99" s="57">
        <v>2756.8</v>
      </c>
      <c r="D99" s="57">
        <v>2643.0666666666698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9880.991666666665</v>
      </c>
      <c r="D106" s="56">
        <f>D107+D108+D109+D110+D111+D112+D113+D114+D115+D116+D117+D118+D121+D119+D120</f>
        <v>8374.125</v>
      </c>
    </row>
    <row r="107" spans="1:4" hidden="1" outlineLevel="1" x14ac:dyDescent="0.25">
      <c r="B107" s="44" t="s">
        <v>219</v>
      </c>
      <c r="C107" s="57">
        <v>407.2</v>
      </c>
      <c r="D107" s="57">
        <v>1475.1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686.3</v>
      </c>
      <c r="D109" s="57">
        <v>2797.0666666666698</v>
      </c>
    </row>
    <row r="110" spans="1:4" hidden="1" outlineLevel="1" x14ac:dyDescent="0.25">
      <c r="B110" s="44" t="s">
        <v>222</v>
      </c>
      <c r="C110" s="57">
        <v>357.2</v>
      </c>
      <c r="D110" s="57">
        <v>504.99166666666702</v>
      </c>
    </row>
    <row r="111" spans="1:4" hidden="1" outlineLevel="1" x14ac:dyDescent="0.25">
      <c r="B111" s="20" t="s">
        <v>323</v>
      </c>
      <c r="C111" s="57">
        <v>5004.3999999999996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659.9</v>
      </c>
      <c r="D116" s="58">
        <v>180.333333333333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2226.6999999999998</v>
      </c>
      <c r="D118" s="58">
        <v>0</v>
      </c>
    </row>
    <row r="119" spans="1:4" hidden="1" outlineLevel="1" x14ac:dyDescent="0.25">
      <c r="B119" s="21" t="s">
        <v>293</v>
      </c>
      <c r="C119" s="58">
        <v>536.29999999999995</v>
      </c>
      <c r="D119" s="58">
        <v>0</v>
      </c>
    </row>
    <row r="120" spans="1:4" hidden="1" outlineLevel="1" x14ac:dyDescent="0.25">
      <c r="B120" s="21" t="s">
        <v>350</v>
      </c>
      <c r="C120" s="58">
        <v>1.4750000000000001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1.5166666666666699</v>
      </c>
      <c r="D121" s="58">
        <v>3416.63333333333</v>
      </c>
    </row>
    <row r="122" spans="1:4" collapsed="1" x14ac:dyDescent="0.25">
      <c r="B122" s="22" t="s">
        <v>307</v>
      </c>
      <c r="C122" s="94">
        <f>C123+C124+C125</f>
        <v>74151.966666666704</v>
      </c>
      <c r="D122" s="94">
        <f>D123+D124+D125</f>
        <v>61135.4</v>
      </c>
    </row>
    <row r="123" spans="1:4" hidden="1" outlineLevel="1" x14ac:dyDescent="0.25">
      <c r="B123" s="11" t="s">
        <v>186</v>
      </c>
      <c r="C123" s="58">
        <v>58903.1</v>
      </c>
      <c r="D123" s="58">
        <v>47143.441666666702</v>
      </c>
    </row>
    <row r="124" spans="1:4" hidden="1" outlineLevel="1" x14ac:dyDescent="0.25">
      <c r="B124" s="11" t="s">
        <v>308</v>
      </c>
      <c r="C124" s="58">
        <v>15248.8666666667</v>
      </c>
      <c r="D124" s="58">
        <v>13991.958333333299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283.60000000000002</v>
      </c>
      <c r="D126" s="83">
        <f>D127+D128</f>
        <v>286.558333333333</v>
      </c>
    </row>
    <row r="127" spans="1:4" hidden="1" outlineLevel="1" x14ac:dyDescent="0.25">
      <c r="B127" s="13" t="s">
        <v>190</v>
      </c>
      <c r="C127" s="58">
        <v>283.60000000000002</v>
      </c>
      <c r="D127" s="58">
        <v>286.558333333333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55010.933333333298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1113856.9242447517</v>
      </c>
      <c r="D130" s="55">
        <f>D31+D32+D37+D41+D45+D53+D54+D57+D72+D75+D88+D89+D90+D96+D106+D122+D126+D129+D33</f>
        <v>1132966.4134527531</v>
      </c>
    </row>
    <row r="131" spans="2:5" ht="15.75" thickTop="1" x14ac:dyDescent="0.25">
      <c r="B131" s="24" t="s">
        <v>198</v>
      </c>
      <c r="C131" s="89">
        <v>211843.45908858199</v>
      </c>
      <c r="D131" s="89">
        <v>172151.06154724699</v>
      </c>
    </row>
    <row r="132" spans="2:5" x14ac:dyDescent="0.25">
      <c r="B132" s="10" t="s">
        <v>201</v>
      </c>
      <c r="C132" s="90">
        <v>265140.07666666701</v>
      </c>
      <c r="D132" s="90">
        <v>261023.495</v>
      </c>
    </row>
    <row r="133" spans="2:5" ht="12" customHeight="1" thickBot="1" x14ac:dyDescent="0.3">
      <c r="B133" s="54" t="s">
        <v>204</v>
      </c>
      <c r="C133" s="91">
        <f>C130+C131+C132</f>
        <v>1590840.4600000009</v>
      </c>
      <c r="D133" s="91">
        <f>D130+D131+D132</f>
        <v>1566140.9700000002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-208623.47800000082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-188042.63000000012</v>
      </c>
    </row>
    <row r="137" spans="2:5" x14ac:dyDescent="0.25">
      <c r="B137" s="8" t="s">
        <v>207</v>
      </c>
      <c r="C137" s="45"/>
      <c r="D137" s="46">
        <v>-113871.76</v>
      </c>
      <c r="E137" s="47"/>
    </row>
    <row r="138" spans="2:5" ht="12.75" hidden="1" customHeight="1" x14ac:dyDescent="0.25">
      <c r="B138" s="29" t="s">
        <v>209</v>
      </c>
      <c r="D138" s="48">
        <v>-448856.4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429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1995</v>
      </c>
      <c r="D8" s="35"/>
    </row>
    <row r="9" spans="2:4" x14ac:dyDescent="0.25">
      <c r="B9" s="65" t="s">
        <v>5</v>
      </c>
      <c r="C9" s="66">
        <v>4375.6000000000004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203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1136.5</v>
      </c>
      <c r="D15" s="35"/>
    </row>
    <row r="16" spans="2:4" ht="24" x14ac:dyDescent="0.25">
      <c r="B16" s="69" t="s">
        <v>19</v>
      </c>
      <c r="C16" s="38">
        <v>496.3</v>
      </c>
      <c r="D16" s="35"/>
    </row>
    <row r="17" spans="2:4" x14ac:dyDescent="0.25">
      <c r="B17" s="70" t="s">
        <v>21</v>
      </c>
      <c r="C17" s="38">
        <v>89.33</v>
      </c>
      <c r="D17" s="35"/>
    </row>
    <row r="18" spans="2:4" x14ac:dyDescent="0.25">
      <c r="B18" s="70" t="s">
        <v>22</v>
      </c>
      <c r="C18" s="71" t="s">
        <v>430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1524546.5519999999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1517996.64</v>
      </c>
      <c r="D26" s="41"/>
    </row>
    <row r="27" spans="2:4" x14ac:dyDescent="0.25">
      <c r="B27" s="74" t="s">
        <v>32</v>
      </c>
      <c r="C27" s="76">
        <v>1464777.94</v>
      </c>
      <c r="D27" s="41"/>
    </row>
    <row r="28" spans="2:4" ht="12.75" customHeight="1" x14ac:dyDescent="0.25">
      <c r="B28" s="77" t="s">
        <v>34</v>
      </c>
      <c r="C28" s="78">
        <f>C27/C26%</f>
        <v>96.4941490252574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45057.983333333403</v>
      </c>
      <c r="D31" s="81">
        <v>76529.883333333302</v>
      </c>
    </row>
    <row r="32" spans="2:4" x14ac:dyDescent="0.25">
      <c r="B32" s="8" t="s">
        <v>38</v>
      </c>
      <c r="C32" s="81">
        <v>5842.1</v>
      </c>
      <c r="D32" s="81">
        <v>7831.1166666666704</v>
      </c>
    </row>
    <row r="33" spans="2:4" x14ac:dyDescent="0.25">
      <c r="B33" s="8" t="s">
        <v>334</v>
      </c>
      <c r="C33" s="81">
        <f>C34+C35+C36</f>
        <v>2655.6833333333329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1847.65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808.03333333333296</v>
      </c>
      <c r="D36" s="58">
        <v>0</v>
      </c>
    </row>
    <row r="37" spans="2:4" collapsed="1" x14ac:dyDescent="0.25">
      <c r="B37" s="9" t="s">
        <v>41</v>
      </c>
      <c r="C37" s="56">
        <f>C38+C40+C39</f>
        <v>271521.76779313869</v>
      </c>
      <c r="D37" s="82">
        <f>D38+D40+D39</f>
        <v>289906.03226386401</v>
      </c>
    </row>
    <row r="38" spans="2:4" hidden="1" outlineLevel="1" x14ac:dyDescent="0.25">
      <c r="B38" s="10" t="s">
        <v>322</v>
      </c>
      <c r="C38" s="58">
        <v>126607.36047107</v>
      </c>
      <c r="D38" s="58">
        <v>105004.927444088</v>
      </c>
    </row>
    <row r="39" spans="2:4" hidden="1" outlineLevel="1" x14ac:dyDescent="0.25">
      <c r="B39" s="10" t="s">
        <v>345</v>
      </c>
      <c r="C39" s="58">
        <v>77948.015873015902</v>
      </c>
      <c r="D39" s="58">
        <v>94075.926264835507</v>
      </c>
    </row>
    <row r="40" spans="2:4" hidden="1" outlineLevel="1" x14ac:dyDescent="0.25">
      <c r="B40" s="10" t="s">
        <v>45</v>
      </c>
      <c r="C40" s="58">
        <v>66966.391449052797</v>
      </c>
      <c r="D40" s="58">
        <v>90825.178554940503</v>
      </c>
    </row>
    <row r="41" spans="2:4" collapsed="1" x14ac:dyDescent="0.25">
      <c r="B41" s="9" t="s">
        <v>48</v>
      </c>
      <c r="C41" s="81">
        <f>C42+C43+C44</f>
        <v>300636.5079365077</v>
      </c>
      <c r="D41" s="83">
        <f>D42+D43+D44</f>
        <v>18394.562155994969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91627.214541730704</v>
      </c>
      <c r="D43" s="84">
        <v>5606.2504627992703</v>
      </c>
    </row>
    <row r="44" spans="2:4" hidden="1" outlineLevel="1" x14ac:dyDescent="0.25">
      <c r="B44" s="10" t="s">
        <v>55</v>
      </c>
      <c r="C44" s="84">
        <v>209009.29339477699</v>
      </c>
      <c r="D44" s="84">
        <v>12788.311693195699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1246.8</v>
      </c>
      <c r="D54" s="83">
        <f>D55+D56</f>
        <v>2577.1083333333299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2577.1083333333299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126146.5083333333</v>
      </c>
      <c r="D57" s="56">
        <f>D58+D59+D61+D62+D63+D64+D71+D65+D66+D60+D67+D68+D69+D70</f>
        <v>2805</v>
      </c>
    </row>
    <row r="58" spans="2:5" hidden="1" outlineLevel="1" x14ac:dyDescent="0.25">
      <c r="B58" s="13" t="s">
        <v>88</v>
      </c>
      <c r="C58" s="57">
        <v>3184.4083333333301</v>
      </c>
      <c r="D58" s="57">
        <v>2805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24767.5</v>
      </c>
      <c r="D60" s="58">
        <v>0</v>
      </c>
    </row>
    <row r="61" spans="2:5" hidden="1" outlineLevel="1" x14ac:dyDescent="0.25">
      <c r="B61" s="13" t="s">
        <v>92</v>
      </c>
      <c r="C61" s="58">
        <v>10588.6583333333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1.68333333333333</v>
      </c>
      <c r="D63" s="58">
        <v>0</v>
      </c>
    </row>
    <row r="64" spans="2:5" hidden="1" outlineLevel="1" x14ac:dyDescent="0.25">
      <c r="B64" s="13" t="s">
        <v>233</v>
      </c>
      <c r="C64" s="60">
        <v>1.68333333333333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25454.924999999999</v>
      </c>
      <c r="D67" s="58">
        <v>0</v>
      </c>
    </row>
    <row r="68" spans="1:5" hidden="1" outlineLevel="1" x14ac:dyDescent="0.25">
      <c r="B68" s="13" t="s">
        <v>299</v>
      </c>
      <c r="C68" s="60">
        <v>1.675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62144.3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1.675</v>
      </c>
      <c r="D71" s="58">
        <v>0</v>
      </c>
    </row>
    <row r="72" spans="1:5" collapsed="1" x14ac:dyDescent="0.25">
      <c r="B72" s="12" t="s">
        <v>96</v>
      </c>
      <c r="C72" s="85">
        <f>C73+C74</f>
        <v>705.2</v>
      </c>
      <c r="D72" s="83">
        <f>D73+D74</f>
        <v>258.35000000000002</v>
      </c>
      <c r="E72" s="43"/>
    </row>
    <row r="73" spans="1:5" hidden="1" outlineLevel="1" x14ac:dyDescent="0.25">
      <c r="B73" s="13" t="s">
        <v>97</v>
      </c>
      <c r="C73" s="60">
        <v>413.3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291.89999999999998</v>
      </c>
      <c r="D74" s="58">
        <v>258.35000000000002</v>
      </c>
    </row>
    <row r="75" spans="1:5" collapsed="1" x14ac:dyDescent="0.25">
      <c r="B75" s="9" t="s">
        <v>103</v>
      </c>
      <c r="C75" s="86">
        <f>C76+C77+C78+C79+C87+C80+C81+C82+C83+C84+C85+C86</f>
        <v>24484.075000000001</v>
      </c>
      <c r="D75" s="81">
        <f>D76+D77+D78+D79+D87+D80+D81+D82+D83+D84+D85+D86</f>
        <v>394718.1</v>
      </c>
    </row>
    <row r="76" spans="1:5" hidden="1" outlineLevel="1" x14ac:dyDescent="0.25">
      <c r="B76" s="10" t="s">
        <v>346</v>
      </c>
      <c r="C76" s="58">
        <v>71.900000000000006</v>
      </c>
      <c r="D76" s="58">
        <v>76.25</v>
      </c>
    </row>
    <row r="77" spans="1:5" hidden="1" outlineLevel="1" x14ac:dyDescent="0.25">
      <c r="B77" s="16" t="s">
        <v>270</v>
      </c>
      <c r="C77" s="87">
        <v>6067.05</v>
      </c>
      <c r="D77" s="58">
        <v>0</v>
      </c>
    </row>
    <row r="78" spans="1:5" hidden="1" outlineLevel="1" x14ac:dyDescent="0.25">
      <c r="B78" s="10" t="s">
        <v>269</v>
      </c>
      <c r="C78" s="58">
        <v>316.8</v>
      </c>
      <c r="D78" s="59">
        <v>3977.5250000000001</v>
      </c>
    </row>
    <row r="79" spans="1:5" hidden="1" outlineLevel="1" x14ac:dyDescent="0.25">
      <c r="B79" s="10" t="s">
        <v>267</v>
      </c>
      <c r="C79" s="58">
        <v>2382</v>
      </c>
      <c r="D79" s="59">
        <v>0</v>
      </c>
    </row>
    <row r="80" spans="1:5" hidden="1" outlineLevel="1" x14ac:dyDescent="0.25">
      <c r="B80" s="10" t="s">
        <v>266</v>
      </c>
      <c r="C80" s="58">
        <v>3</v>
      </c>
      <c r="D80" s="59">
        <v>316533.75</v>
      </c>
    </row>
    <row r="81" spans="1:4" hidden="1" outlineLevel="1" x14ac:dyDescent="0.25">
      <c r="B81" s="10" t="s">
        <v>349</v>
      </c>
      <c r="C81" s="58">
        <v>13736.7</v>
      </c>
      <c r="D81" s="59">
        <v>0</v>
      </c>
    </row>
    <row r="82" spans="1:4" hidden="1" outlineLevel="1" x14ac:dyDescent="0.25">
      <c r="B82" s="10" t="s">
        <v>326</v>
      </c>
      <c r="C82" s="58">
        <v>1650.49166666667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2.0499999999999998</v>
      </c>
      <c r="D84" s="59">
        <v>0</v>
      </c>
    </row>
    <row r="85" spans="1:4" hidden="1" outlineLevel="1" x14ac:dyDescent="0.25">
      <c r="B85" s="10" t="s">
        <v>354</v>
      </c>
      <c r="C85" s="58">
        <v>250.63333333333301</v>
      </c>
      <c r="D85" s="59">
        <v>0</v>
      </c>
    </row>
    <row r="86" spans="1:4" hidden="1" outlineLevel="1" x14ac:dyDescent="0.25">
      <c r="B86" s="10" t="s">
        <v>364</v>
      </c>
      <c r="C86" s="58">
        <v>1.7749999999999999</v>
      </c>
      <c r="D86" s="59">
        <v>21574.3416666667</v>
      </c>
    </row>
    <row r="87" spans="1:4" hidden="1" outlineLevel="1" x14ac:dyDescent="0.25">
      <c r="A87" s="15"/>
      <c r="B87" s="10" t="s">
        <v>268</v>
      </c>
      <c r="C87" s="58">
        <v>1.675</v>
      </c>
      <c r="D87" s="59">
        <v>52556.233333333301</v>
      </c>
    </row>
    <row r="88" spans="1:4" collapsed="1" x14ac:dyDescent="0.25">
      <c r="B88" s="8" t="s">
        <v>117</v>
      </c>
      <c r="C88" s="81">
        <v>13923.6</v>
      </c>
      <c r="D88" s="81">
        <v>15875.225</v>
      </c>
    </row>
    <row r="89" spans="1:4" x14ac:dyDescent="0.25">
      <c r="B89" s="8" t="s">
        <v>120</v>
      </c>
      <c r="C89" s="81">
        <v>23668.3</v>
      </c>
      <c r="D89" s="81">
        <v>27469.583333333299</v>
      </c>
    </row>
    <row r="90" spans="1:4" x14ac:dyDescent="0.25">
      <c r="B90" s="17" t="s">
        <v>123</v>
      </c>
      <c r="C90" s="56">
        <f>C91+C92+C93+C94+C95</f>
        <v>207330.91733230912</v>
      </c>
      <c r="D90" s="56">
        <f>D91+D92+D93+D94+D95</f>
        <v>351412.37297795387</v>
      </c>
    </row>
    <row r="91" spans="1:4" hidden="1" outlineLevel="1" x14ac:dyDescent="0.25">
      <c r="B91" s="11" t="s">
        <v>124</v>
      </c>
      <c r="C91" s="88">
        <v>168040.70020481301</v>
      </c>
      <c r="D91" s="88">
        <v>307035.53574555903</v>
      </c>
    </row>
    <row r="92" spans="1:4" hidden="1" outlineLevel="1" x14ac:dyDescent="0.25">
      <c r="B92" s="11" t="s">
        <v>127</v>
      </c>
      <c r="C92" s="88">
        <v>11853.0337941628</v>
      </c>
      <c r="D92" s="88">
        <v>6962.9288990614896</v>
      </c>
    </row>
    <row r="93" spans="1:4" hidden="1" outlineLevel="1" x14ac:dyDescent="0.25">
      <c r="B93" s="11" t="s">
        <v>130</v>
      </c>
      <c r="C93" s="58">
        <v>5525.6</v>
      </c>
      <c r="D93" s="58">
        <v>5583.2083333333303</v>
      </c>
    </row>
    <row r="94" spans="1:4" hidden="1" outlineLevel="1" x14ac:dyDescent="0.25">
      <c r="B94" s="11" t="s">
        <v>133</v>
      </c>
      <c r="C94" s="58">
        <v>21909.883333333299</v>
      </c>
      <c r="D94" s="58">
        <v>31447.65</v>
      </c>
    </row>
    <row r="95" spans="1:4" hidden="1" outlineLevel="1" x14ac:dyDescent="0.25">
      <c r="A95" s="15"/>
      <c r="B95" s="11" t="s">
        <v>136</v>
      </c>
      <c r="C95" s="58">
        <v>1.7</v>
      </c>
      <c r="D95" s="58">
        <v>383.05</v>
      </c>
    </row>
    <row r="96" spans="1:4" collapsed="1" x14ac:dyDescent="0.25">
      <c r="B96" s="9" t="s">
        <v>137</v>
      </c>
      <c r="C96" s="81">
        <f>C97+C98+C99+C100+C101+C102+C103+C104+C105</f>
        <v>9005.7666666666701</v>
      </c>
      <c r="D96" s="81">
        <f>D97+D98+D99+D100+D101+D102+D103+D104+D105</f>
        <v>11151.424999999999</v>
      </c>
    </row>
    <row r="97" spans="1:4" hidden="1" outlineLevel="1" x14ac:dyDescent="0.25">
      <c r="B97" s="18" t="s">
        <v>138</v>
      </c>
      <c r="C97" s="57">
        <v>1719.3</v>
      </c>
      <c r="D97" s="57">
        <v>4467.75</v>
      </c>
    </row>
    <row r="98" spans="1:4" hidden="1" outlineLevel="1" x14ac:dyDescent="0.25">
      <c r="B98" s="18" t="s">
        <v>141</v>
      </c>
      <c r="C98" s="57">
        <v>4224.7666666666701</v>
      </c>
      <c r="D98" s="57">
        <v>3509.35</v>
      </c>
    </row>
    <row r="99" spans="1:4" hidden="1" outlineLevel="1" x14ac:dyDescent="0.25">
      <c r="B99" s="19" t="s">
        <v>144</v>
      </c>
      <c r="C99" s="57">
        <v>3040.6</v>
      </c>
      <c r="D99" s="57">
        <v>2915.1583333333301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19.399999999999999</v>
      </c>
      <c r="D102" s="57">
        <v>108.716666666667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</v>
      </c>
      <c r="D105" s="57">
        <v>150.44999999999999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10898.399999999998</v>
      </c>
      <c r="D106" s="56">
        <f>D107+D108+D109+D110+D111+D112+D113+D114+D115+D116+D117+D118+D121+D119+D120</f>
        <v>9112.4166666666642</v>
      </c>
    </row>
    <row r="107" spans="1:4" hidden="1" outlineLevel="1" x14ac:dyDescent="0.25">
      <c r="B107" s="44" t="s">
        <v>219</v>
      </c>
      <c r="C107" s="57">
        <v>449.1</v>
      </c>
      <c r="D107" s="57">
        <v>1626.88333333333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757</v>
      </c>
      <c r="D109" s="57">
        <v>3085.2083333333298</v>
      </c>
    </row>
    <row r="110" spans="1:4" hidden="1" outlineLevel="1" x14ac:dyDescent="0.25">
      <c r="B110" s="44" t="s">
        <v>222</v>
      </c>
      <c r="C110" s="57">
        <v>394</v>
      </c>
      <c r="D110" s="57">
        <v>557.01666666666699</v>
      </c>
    </row>
    <row r="111" spans="1:4" hidden="1" outlineLevel="1" x14ac:dyDescent="0.25">
      <c r="B111" s="20" t="s">
        <v>323</v>
      </c>
      <c r="C111" s="57">
        <v>5519.7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727.8</v>
      </c>
      <c r="D116" s="58">
        <v>198.89166666666699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2456</v>
      </c>
      <c r="D118" s="58">
        <v>0</v>
      </c>
    </row>
    <row r="119" spans="1:4" hidden="1" outlineLevel="1" x14ac:dyDescent="0.25">
      <c r="B119" s="21" t="s">
        <v>293</v>
      </c>
      <c r="C119" s="58">
        <v>591.5</v>
      </c>
      <c r="D119" s="58">
        <v>0</v>
      </c>
    </row>
    <row r="120" spans="1:4" hidden="1" outlineLevel="1" x14ac:dyDescent="0.25">
      <c r="B120" s="21" t="s">
        <v>350</v>
      </c>
      <c r="C120" s="58">
        <v>1.625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1.675</v>
      </c>
      <c r="D121" s="58">
        <v>3644.4166666666702</v>
      </c>
    </row>
    <row r="122" spans="1:4" collapsed="1" x14ac:dyDescent="0.25">
      <c r="B122" s="22" t="s">
        <v>307</v>
      </c>
      <c r="C122" s="94">
        <f>C123+C124+C125</f>
        <v>81787.533333333398</v>
      </c>
      <c r="D122" s="94">
        <f>D123+D124+D125</f>
        <v>67430.583333333401</v>
      </c>
    </row>
    <row r="123" spans="1:4" hidden="1" outlineLevel="1" x14ac:dyDescent="0.25">
      <c r="B123" s="11" t="s">
        <v>186</v>
      </c>
      <c r="C123" s="58">
        <v>64968.466666666704</v>
      </c>
      <c r="D123" s="58">
        <v>51997.841666666704</v>
      </c>
    </row>
    <row r="124" spans="1:4" hidden="1" outlineLevel="1" x14ac:dyDescent="0.25">
      <c r="B124" s="11" t="s">
        <v>308</v>
      </c>
      <c r="C124" s="58">
        <v>16819.066666666698</v>
      </c>
      <c r="D124" s="58">
        <v>15432.7416666667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312.8</v>
      </c>
      <c r="D126" s="83">
        <f>D127+D128</f>
        <v>316.066666666667</v>
      </c>
    </row>
    <row r="127" spans="1:4" hidden="1" outlineLevel="1" x14ac:dyDescent="0.25">
      <c r="B127" s="13" t="s">
        <v>190</v>
      </c>
      <c r="C127" s="58">
        <v>312.8</v>
      </c>
      <c r="D127" s="58">
        <v>316.066666666667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61104.533333333296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1191908.4763952889</v>
      </c>
      <c r="D130" s="55">
        <f>D31+D32+D37+D41+D45+D53+D54+D57+D72+D75+D88+D89+D90+D96+D106+D122+D126+D129+D33</f>
        <v>1275787.8257311464</v>
      </c>
    </row>
    <row r="131" spans="2:5" ht="15.75" thickTop="1" x14ac:dyDescent="0.25">
      <c r="B131" s="24" t="s">
        <v>198</v>
      </c>
      <c r="C131" s="89">
        <v>227119.70693804399</v>
      </c>
      <c r="D131" s="89">
        <v>178601.84926885401</v>
      </c>
    </row>
    <row r="132" spans="2:5" x14ac:dyDescent="0.25">
      <c r="B132" s="10" t="s">
        <v>201</v>
      </c>
      <c r="C132" s="90">
        <v>283805.63666666701</v>
      </c>
      <c r="D132" s="90">
        <v>290877.935</v>
      </c>
    </row>
    <row r="133" spans="2:5" ht="12" customHeight="1" thickBot="1" x14ac:dyDescent="0.3">
      <c r="B133" s="54" t="s">
        <v>204</v>
      </c>
      <c r="C133" s="91">
        <f>C130+C131+C132</f>
        <v>1702833.8199999998</v>
      </c>
      <c r="D133" s="91">
        <f>D130+D131+D132</f>
        <v>1745267.6100000003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-178287.26799999992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-280489.67000000039</v>
      </c>
    </row>
    <row r="137" spans="2:5" x14ac:dyDescent="0.25">
      <c r="B137" s="8" t="s">
        <v>207</v>
      </c>
      <c r="C137" s="45"/>
      <c r="D137" s="46">
        <v>-211623.27</v>
      </c>
      <c r="E137" s="47"/>
    </row>
    <row r="138" spans="2:5" ht="12.75" hidden="1" customHeight="1" x14ac:dyDescent="0.25">
      <c r="B138" s="29" t="s">
        <v>209</v>
      </c>
      <c r="D138" s="48">
        <v>-283761.48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431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1994</v>
      </c>
      <c r="D8" s="35"/>
    </row>
    <row r="9" spans="2:4" x14ac:dyDescent="0.25">
      <c r="B9" s="65" t="s">
        <v>5</v>
      </c>
      <c r="C9" s="66">
        <v>4705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93</v>
      </c>
      <c r="D12" s="35"/>
    </row>
    <row r="13" spans="2:4" x14ac:dyDescent="0.25">
      <c r="B13" s="65" t="s">
        <v>13</v>
      </c>
      <c r="C13" s="68">
        <v>198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526</v>
      </c>
      <c r="D15" s="35"/>
    </row>
    <row r="16" spans="2:4" ht="24" x14ac:dyDescent="0.25">
      <c r="B16" s="69" t="s">
        <v>19</v>
      </c>
      <c r="C16" s="38">
        <v>708.2</v>
      </c>
      <c r="D16" s="35"/>
    </row>
    <row r="17" spans="2:4" x14ac:dyDescent="0.25">
      <c r="B17" s="70" t="s">
        <v>21</v>
      </c>
      <c r="C17" s="38">
        <v>405.8</v>
      </c>
      <c r="D17" s="35"/>
    </row>
    <row r="18" spans="2:4" x14ac:dyDescent="0.25">
      <c r="B18" s="70" t="s">
        <v>22</v>
      </c>
      <c r="C18" s="71" t="s">
        <v>432</v>
      </c>
      <c r="D18" s="35"/>
    </row>
    <row r="19" spans="2:4" x14ac:dyDescent="0.25">
      <c r="B19" s="72" t="s">
        <v>24</v>
      </c>
      <c r="C19" s="73" t="s">
        <v>433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1953798.3</v>
      </c>
      <c r="D21" s="41"/>
    </row>
    <row r="22" spans="2:4" hidden="1" outlineLevel="1" x14ac:dyDescent="0.25">
      <c r="B22" s="39" t="s">
        <v>280</v>
      </c>
      <c r="C22" s="79" t="s">
        <v>434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435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1883172.72</v>
      </c>
      <c r="D26" s="41"/>
    </row>
    <row r="27" spans="2:4" x14ac:dyDescent="0.25">
      <c r="B27" s="74" t="s">
        <v>32</v>
      </c>
      <c r="C27" s="76">
        <v>1899131</v>
      </c>
      <c r="D27" s="41"/>
    </row>
    <row r="28" spans="2:4" ht="12.75" customHeight="1" x14ac:dyDescent="0.25">
      <c r="B28" s="77" t="s">
        <v>34</v>
      </c>
      <c r="C28" s="78">
        <f>C27/C26%</f>
        <v>100.84741456959932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48450</v>
      </c>
      <c r="D31" s="81">
        <v>82291.100000000006</v>
      </c>
    </row>
    <row r="32" spans="2:4" x14ac:dyDescent="0.25">
      <c r="B32" s="8" t="s">
        <v>38</v>
      </c>
      <c r="C32" s="81">
        <v>6281.9</v>
      </c>
      <c r="D32" s="81">
        <v>8420.65</v>
      </c>
    </row>
    <row r="33" spans="2:4" x14ac:dyDescent="0.25">
      <c r="B33" s="8" t="s">
        <v>334</v>
      </c>
      <c r="C33" s="81">
        <f>C34+C35+C36</f>
        <v>2855.6083333333358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1986.74166666667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868.86666666666599</v>
      </c>
      <c r="D36" s="58">
        <v>0</v>
      </c>
    </row>
    <row r="37" spans="2:4" collapsed="1" x14ac:dyDescent="0.25">
      <c r="B37" s="9" t="s">
        <v>41</v>
      </c>
      <c r="C37" s="56">
        <f>C38+C40+C39</f>
        <v>281358.21812595963</v>
      </c>
      <c r="D37" s="82">
        <f>D38+D40+D39</f>
        <v>304984.74130481173</v>
      </c>
    </row>
    <row r="38" spans="2:4" hidden="1" outlineLevel="1" x14ac:dyDescent="0.25">
      <c r="B38" s="10" t="s">
        <v>322</v>
      </c>
      <c r="C38" s="58">
        <v>120106.790834613</v>
      </c>
      <c r="D38" s="58">
        <v>99613.543856764503</v>
      </c>
    </row>
    <row r="39" spans="2:4" hidden="1" outlineLevel="1" x14ac:dyDescent="0.25">
      <c r="B39" s="10" t="s">
        <v>345</v>
      </c>
      <c r="C39" s="58">
        <v>89243.733998975906</v>
      </c>
      <c r="D39" s="58">
        <v>107708.765503583</v>
      </c>
    </row>
    <row r="40" spans="2:4" hidden="1" outlineLevel="1" x14ac:dyDescent="0.25">
      <c r="B40" s="10" t="s">
        <v>45</v>
      </c>
      <c r="C40" s="58">
        <v>72007.693292370706</v>
      </c>
      <c r="D40" s="58">
        <v>97662.431944464202</v>
      </c>
    </row>
    <row r="41" spans="2:4" collapsed="1" x14ac:dyDescent="0.25">
      <c r="B41" s="9" t="s">
        <v>48</v>
      </c>
      <c r="C41" s="81">
        <f>C42+C43+C44</f>
        <v>168390.19457245269</v>
      </c>
      <c r="D41" s="83">
        <f>D42+D43+D44</f>
        <v>10303.02691461537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98372.6062467999</v>
      </c>
      <c r="D43" s="84">
        <v>6018.9727300526802</v>
      </c>
    </row>
    <row r="44" spans="2:4" hidden="1" outlineLevel="1" x14ac:dyDescent="0.25">
      <c r="B44" s="10" t="s">
        <v>55</v>
      </c>
      <c r="C44" s="84">
        <v>70017.588325652803</v>
      </c>
      <c r="D44" s="84">
        <v>4284.0541845626904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163574.2583333333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13859.0583333333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1449.4</v>
      </c>
      <c r="D54" s="83">
        <f>D55+D56</f>
        <v>2995.88333333333</v>
      </c>
      <c r="E54" s="43"/>
    </row>
    <row r="55" spans="2:5" hidden="1" outlineLevel="1" x14ac:dyDescent="0.25">
      <c r="B55" s="13" t="s">
        <v>81</v>
      </c>
      <c r="C55" s="58">
        <v>1449.4</v>
      </c>
      <c r="D55" s="58">
        <v>2995.88333333333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64315.974999999933</v>
      </c>
      <c r="D57" s="56">
        <f>D58+D59+D61+D62+D63+D64+D71+D65+D66+D60+D67+D68+D69+D70</f>
        <v>3770</v>
      </c>
    </row>
    <row r="58" spans="2:5" hidden="1" outlineLevel="1" x14ac:dyDescent="0.25">
      <c r="B58" s="13" t="s">
        <v>88</v>
      </c>
      <c r="C58" s="57">
        <v>3701.9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26632.1</v>
      </c>
      <c r="D60" s="58">
        <v>0</v>
      </c>
    </row>
    <row r="61" spans="2:5" hidden="1" outlineLevel="1" x14ac:dyDescent="0.25">
      <c r="B61" s="13" t="s">
        <v>92</v>
      </c>
      <c r="C61" s="58">
        <v>11385.7833333333</v>
      </c>
      <c r="D61" s="59">
        <v>3770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1.81666666666667</v>
      </c>
      <c r="D63" s="58">
        <v>0</v>
      </c>
    </row>
    <row r="64" spans="2:5" hidden="1" outlineLevel="1" x14ac:dyDescent="0.25">
      <c r="B64" s="13" t="s">
        <v>233</v>
      </c>
      <c r="C64" s="60">
        <v>1.81666666666667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10807.8</v>
      </c>
      <c r="D66" s="58">
        <v>0</v>
      </c>
    </row>
    <row r="67" spans="1:5" hidden="1" outlineLevel="1" x14ac:dyDescent="0.25">
      <c r="B67" s="13" t="s">
        <v>298</v>
      </c>
      <c r="C67" s="60">
        <v>11781.1583333333</v>
      </c>
      <c r="D67" s="58">
        <v>0</v>
      </c>
    </row>
    <row r="68" spans="1:5" hidden="1" outlineLevel="1" x14ac:dyDescent="0.25">
      <c r="B68" s="13" t="s">
        <v>299</v>
      </c>
      <c r="C68" s="60">
        <v>1.8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1.8</v>
      </c>
      <c r="D71" s="58">
        <v>0</v>
      </c>
    </row>
    <row r="72" spans="1:5" collapsed="1" x14ac:dyDescent="0.25">
      <c r="B72" s="12" t="s">
        <v>96</v>
      </c>
      <c r="C72" s="85">
        <f>C73+C74</f>
        <v>3203.5</v>
      </c>
      <c r="D72" s="83">
        <f>D73+D74</f>
        <v>1173.6666666666699</v>
      </c>
      <c r="E72" s="43"/>
    </row>
    <row r="73" spans="1:5" hidden="1" outlineLevel="1" x14ac:dyDescent="0.25">
      <c r="B73" s="13" t="s">
        <v>97</v>
      </c>
      <c r="C73" s="60">
        <v>1877.4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1326.1</v>
      </c>
      <c r="D74" s="58">
        <v>1173.6666666666699</v>
      </c>
    </row>
    <row r="75" spans="1:5" collapsed="1" x14ac:dyDescent="0.25">
      <c r="B75" s="9" t="s">
        <v>103</v>
      </c>
      <c r="C75" s="86">
        <f>C76+C77+C78+C79+C87+C80+C81+C82+C83+C84+C85+C86</f>
        <v>7838.0833333333303</v>
      </c>
      <c r="D75" s="81">
        <f>D76+D77+D78+D79+D87+D80+D81+D82+D83+D84+D85+D86</f>
        <v>170736.50833333342</v>
      </c>
    </row>
    <row r="76" spans="1:5" hidden="1" outlineLevel="1" x14ac:dyDescent="0.25">
      <c r="B76" s="10" t="s">
        <v>346</v>
      </c>
      <c r="C76" s="58">
        <v>77.3</v>
      </c>
      <c r="D76" s="58">
        <v>81.983333333333306</v>
      </c>
    </row>
    <row r="77" spans="1:5" hidden="1" outlineLevel="1" x14ac:dyDescent="0.25">
      <c r="B77" s="16" t="s">
        <v>270</v>
      </c>
      <c r="C77" s="87">
        <v>2807.9833333333299</v>
      </c>
      <c r="D77" s="58">
        <v>0</v>
      </c>
    </row>
    <row r="78" spans="1:5" hidden="1" outlineLevel="1" x14ac:dyDescent="0.25">
      <c r="B78" s="10" t="s">
        <v>269</v>
      </c>
      <c r="C78" s="58">
        <v>340.6</v>
      </c>
      <c r="D78" s="59">
        <v>4276.3416666666699</v>
      </c>
    </row>
    <row r="79" spans="1:5" hidden="1" outlineLevel="1" x14ac:dyDescent="0.25">
      <c r="B79" s="10" t="s">
        <v>267</v>
      </c>
      <c r="C79" s="58">
        <v>2561.3000000000002</v>
      </c>
      <c r="D79" s="59">
        <v>0</v>
      </c>
    </row>
    <row r="80" spans="1:5" hidden="1" outlineLevel="1" x14ac:dyDescent="0.25">
      <c r="B80" s="10" t="s">
        <v>266</v>
      </c>
      <c r="C80" s="58">
        <v>0.8</v>
      </c>
      <c r="D80" s="59">
        <v>84409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1774.75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2.2083333333333299</v>
      </c>
      <c r="D84" s="59">
        <v>0</v>
      </c>
    </row>
    <row r="85" spans="1:4" hidden="1" outlineLevel="1" x14ac:dyDescent="0.25">
      <c r="B85" s="10" t="s">
        <v>354</v>
      </c>
      <c r="C85" s="58">
        <v>269.5</v>
      </c>
      <c r="D85" s="59">
        <v>0</v>
      </c>
    </row>
    <row r="86" spans="1:4" hidden="1" outlineLevel="1" x14ac:dyDescent="0.25">
      <c r="B86" s="10" t="s">
        <v>364</v>
      </c>
      <c r="C86" s="58">
        <v>1.8416666666666699</v>
      </c>
      <c r="D86" s="59">
        <v>22843.416666666701</v>
      </c>
    </row>
    <row r="87" spans="1:4" hidden="1" outlineLevel="1" x14ac:dyDescent="0.25">
      <c r="A87" s="15"/>
      <c r="B87" s="10" t="s">
        <v>268</v>
      </c>
      <c r="C87" s="58">
        <v>1.8</v>
      </c>
      <c r="D87" s="59">
        <v>59125.766666666699</v>
      </c>
    </row>
    <row r="88" spans="1:4" collapsed="1" x14ac:dyDescent="0.25">
      <c r="B88" s="8" t="s">
        <v>117</v>
      </c>
      <c r="C88" s="81">
        <v>14971.8</v>
      </c>
      <c r="D88" s="81">
        <v>17070.349999999999</v>
      </c>
    </row>
    <row r="89" spans="1:4" x14ac:dyDescent="0.25">
      <c r="B89" s="8" t="s">
        <v>120</v>
      </c>
      <c r="C89" s="81">
        <v>26283.433333333302</v>
      </c>
      <c r="D89" s="81">
        <v>29537.55</v>
      </c>
    </row>
    <row r="90" spans="1:4" x14ac:dyDescent="0.25">
      <c r="B90" s="17" t="s">
        <v>123</v>
      </c>
      <c r="C90" s="56">
        <f>C91+C92+C93+C94+C95</f>
        <v>222938.36712749623</v>
      </c>
      <c r="D90" s="56">
        <f>D91+D92+D93+D94+D95</f>
        <v>377861.02483347902</v>
      </c>
    </row>
    <row r="91" spans="1:4" hidden="1" outlineLevel="1" x14ac:dyDescent="0.25">
      <c r="B91" s="11" t="s">
        <v>124</v>
      </c>
      <c r="C91" s="88">
        <v>180690.99462365601</v>
      </c>
      <c r="D91" s="88">
        <v>330149.39078309701</v>
      </c>
    </row>
    <row r="92" spans="1:4" hidden="1" outlineLevel="1" x14ac:dyDescent="0.25">
      <c r="B92" s="11" t="s">
        <v>127</v>
      </c>
      <c r="C92" s="88">
        <v>12745.372503840201</v>
      </c>
      <c r="D92" s="88">
        <v>7487.08405038198</v>
      </c>
    </row>
    <row r="93" spans="1:4" hidden="1" outlineLevel="1" x14ac:dyDescent="0.25">
      <c r="B93" s="11" t="s">
        <v>130</v>
      </c>
      <c r="C93" s="58">
        <v>5941.4083333333301</v>
      </c>
      <c r="D93" s="58">
        <v>6003.4833333333299</v>
      </c>
    </row>
    <row r="94" spans="1:4" hidden="1" outlineLevel="1" x14ac:dyDescent="0.25">
      <c r="B94" s="11" t="s">
        <v>133</v>
      </c>
      <c r="C94" s="58">
        <v>23558.791666666701</v>
      </c>
      <c r="D94" s="58">
        <v>33815.491666666698</v>
      </c>
    </row>
    <row r="95" spans="1:4" hidden="1" outlineLevel="1" x14ac:dyDescent="0.25">
      <c r="A95" s="15"/>
      <c r="B95" s="11" t="s">
        <v>136</v>
      </c>
      <c r="C95" s="58">
        <v>1.8</v>
      </c>
      <c r="D95" s="58">
        <v>405.57499999999999</v>
      </c>
    </row>
    <row r="96" spans="1:4" collapsed="1" x14ac:dyDescent="0.25">
      <c r="B96" s="9" t="s">
        <v>137</v>
      </c>
      <c r="C96" s="81">
        <f>C97+C98+C99+C100+C101+C102+C103+C104+C105</f>
        <v>14163.88333333333</v>
      </c>
      <c r="D96" s="81">
        <f>D97+D98+D99+D100+D101+D102+D103+D104+D105</f>
        <v>15708.324999999995</v>
      </c>
    </row>
    <row r="97" spans="1:4" hidden="1" outlineLevel="1" x14ac:dyDescent="0.25">
      <c r="B97" s="18" t="s">
        <v>138</v>
      </c>
      <c r="C97" s="57">
        <v>1848.8</v>
      </c>
      <c r="D97" s="57">
        <v>4804.2666666666701</v>
      </c>
    </row>
    <row r="98" spans="1:4" hidden="1" outlineLevel="1" x14ac:dyDescent="0.25">
      <c r="B98" s="18" t="s">
        <v>141</v>
      </c>
      <c r="C98" s="57">
        <v>9023.1833333333307</v>
      </c>
      <c r="D98" s="57">
        <v>7495.1583333333301</v>
      </c>
    </row>
    <row r="99" spans="1:4" hidden="1" outlineLevel="1" x14ac:dyDescent="0.25">
      <c r="B99" s="19" t="s">
        <v>144</v>
      </c>
      <c r="C99" s="57">
        <v>3269.6</v>
      </c>
      <c r="D99" s="57">
        <v>3134.7083333333298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20.5</v>
      </c>
      <c r="D102" s="57">
        <v>114.883333333333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1.8</v>
      </c>
      <c r="D105" s="57">
        <v>159.308333333333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11718.849999999999</v>
      </c>
      <c r="D106" s="56">
        <f>D107+D108+D109+D110+D111+D112+D113+D114+D115+D116+D117+D118+D121+D119+D120</f>
        <v>9979.6750000000065</v>
      </c>
    </row>
    <row r="107" spans="1:4" hidden="1" outlineLevel="1" x14ac:dyDescent="0.25">
      <c r="B107" s="44" t="s">
        <v>219</v>
      </c>
      <c r="C107" s="57">
        <v>482.9</v>
      </c>
      <c r="D107" s="57">
        <v>1749.325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814</v>
      </c>
      <c r="D109" s="57">
        <v>3317.5166666666701</v>
      </c>
    </row>
    <row r="110" spans="1:4" hidden="1" outlineLevel="1" x14ac:dyDescent="0.25">
      <c r="B110" s="44" t="s">
        <v>222</v>
      </c>
      <c r="C110" s="57">
        <v>423.7</v>
      </c>
      <c r="D110" s="57">
        <v>599</v>
      </c>
    </row>
    <row r="111" spans="1:4" hidden="1" outlineLevel="1" x14ac:dyDescent="0.25">
      <c r="B111" s="20" t="s">
        <v>323</v>
      </c>
      <c r="C111" s="57">
        <v>5935.2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782.6</v>
      </c>
      <c r="D116" s="58">
        <v>213.86666666666699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2640.9</v>
      </c>
      <c r="D118" s="58">
        <v>0</v>
      </c>
    </row>
    <row r="119" spans="1:4" hidden="1" outlineLevel="1" x14ac:dyDescent="0.25">
      <c r="B119" s="21" t="s">
        <v>293</v>
      </c>
      <c r="C119" s="58">
        <v>636</v>
      </c>
      <c r="D119" s="58">
        <v>0</v>
      </c>
    </row>
    <row r="120" spans="1:4" hidden="1" outlineLevel="1" x14ac:dyDescent="0.25">
      <c r="B120" s="21" t="s">
        <v>350</v>
      </c>
      <c r="C120" s="58">
        <v>1.75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1.8</v>
      </c>
      <c r="D121" s="58">
        <v>4099.9666666666699</v>
      </c>
    </row>
    <row r="122" spans="1:4" collapsed="1" x14ac:dyDescent="0.25">
      <c r="B122" s="22" t="s">
        <v>307</v>
      </c>
      <c r="C122" s="94">
        <f>C123+C124+C125</f>
        <v>87944.591666666704</v>
      </c>
      <c r="D122" s="94">
        <f>D123+D124+D125</f>
        <v>72506.883333333302</v>
      </c>
    </row>
    <row r="123" spans="1:4" hidden="1" outlineLevel="1" x14ac:dyDescent="0.25">
      <c r="B123" s="11" t="s">
        <v>186</v>
      </c>
      <c r="C123" s="58">
        <v>69859.366666666698</v>
      </c>
      <c r="D123" s="58">
        <v>55912.3</v>
      </c>
    </row>
    <row r="124" spans="1:4" hidden="1" outlineLevel="1" x14ac:dyDescent="0.25">
      <c r="B124" s="11" t="s">
        <v>308</v>
      </c>
      <c r="C124" s="58">
        <v>18085.224999999999</v>
      </c>
      <c r="D124" s="58">
        <v>16594.583333333299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336.3</v>
      </c>
      <c r="D126" s="83">
        <f>D127+D128</f>
        <v>339.808333333333</v>
      </c>
    </row>
    <row r="127" spans="1:4" hidden="1" outlineLevel="1" x14ac:dyDescent="0.25">
      <c r="B127" s="13" t="s">
        <v>190</v>
      </c>
      <c r="C127" s="58">
        <v>336.3</v>
      </c>
      <c r="D127" s="58">
        <v>339.808333333333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70184.899999999994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1227010.3964925755</v>
      </c>
      <c r="D130" s="55">
        <f>D31+D32+D37+D41+D45+D53+D54+D57+D72+D75+D88+D89+D90+D96+D106+D122+D126+D129+D33</f>
        <v>1271253.4513862394</v>
      </c>
    </row>
    <row r="131" spans="2:5" ht="15.75" thickTop="1" x14ac:dyDescent="0.25">
      <c r="B131" s="24" t="s">
        <v>198</v>
      </c>
      <c r="C131" s="89">
        <v>194241.80350742399</v>
      </c>
      <c r="D131" s="89">
        <v>187677.12361375999</v>
      </c>
    </row>
    <row r="132" spans="2:5" x14ac:dyDescent="0.25">
      <c r="B132" s="10" t="s">
        <v>201</v>
      </c>
      <c r="C132" s="90">
        <v>284250.44</v>
      </c>
      <c r="D132" s="90">
        <v>291786.11499999999</v>
      </c>
    </row>
    <row r="133" spans="2:5" ht="12" customHeight="1" thickBot="1" x14ac:dyDescent="0.3">
      <c r="B133" s="54" t="s">
        <v>204</v>
      </c>
      <c r="C133" s="91">
        <f>C130+C131+C132</f>
        <v>1705502.6399999994</v>
      </c>
      <c r="D133" s="91">
        <f>D130+D131+D132</f>
        <v>1750716.6899999992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248295.66000000061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148414.31000000075</v>
      </c>
    </row>
    <row r="137" spans="2:5" x14ac:dyDescent="0.25">
      <c r="B137" s="8" t="s">
        <v>207</v>
      </c>
      <c r="C137" s="45"/>
      <c r="D137" s="46">
        <v>-96464.24</v>
      </c>
      <c r="E137" s="47"/>
    </row>
    <row r="138" spans="2:5" ht="12.75" hidden="1" customHeight="1" x14ac:dyDescent="0.25">
      <c r="B138" s="29" t="s">
        <v>209</v>
      </c>
      <c r="D138" s="48">
        <v>-509749.78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06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375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1952</v>
      </c>
      <c r="D8" s="35"/>
    </row>
    <row r="9" spans="2:4" x14ac:dyDescent="0.25">
      <c r="B9" s="65" t="s">
        <v>5</v>
      </c>
      <c r="C9" s="66">
        <v>549.5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8</v>
      </c>
      <c r="D12" s="35"/>
    </row>
    <row r="13" spans="2:4" x14ac:dyDescent="0.25">
      <c r="B13" s="65" t="s">
        <v>13</v>
      </c>
      <c r="C13" s="68">
        <v>39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400</v>
      </c>
      <c r="D15" s="35"/>
    </row>
    <row r="16" spans="2:4" ht="24" x14ac:dyDescent="0.25">
      <c r="B16" s="69" t="s">
        <v>19</v>
      </c>
      <c r="C16" s="38">
        <v>54.8</v>
      </c>
      <c r="D16" s="35"/>
    </row>
    <row r="17" spans="2:4" x14ac:dyDescent="0.25">
      <c r="B17" s="70" t="s">
        <v>21</v>
      </c>
      <c r="C17" s="38">
        <v>24.66</v>
      </c>
      <c r="D17" s="35"/>
    </row>
    <row r="18" spans="2:4" x14ac:dyDescent="0.25">
      <c r="B18" s="70" t="s">
        <v>22</v>
      </c>
      <c r="C18" s="71" t="s">
        <v>376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113515.71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113515.86</v>
      </c>
      <c r="D26" s="41"/>
    </row>
    <row r="27" spans="2:4" x14ac:dyDescent="0.25">
      <c r="B27" s="74" t="s">
        <v>32</v>
      </c>
      <c r="C27" s="76">
        <v>93039.67</v>
      </c>
      <c r="D27" s="41"/>
    </row>
    <row r="28" spans="2:4" ht="12.75" customHeight="1" x14ac:dyDescent="0.25">
      <c r="B28" s="77" t="s">
        <v>34</v>
      </c>
      <c r="C28" s="78">
        <f>C27/C26%</f>
        <v>81.961824541522219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5658.5</v>
      </c>
      <c r="D31" s="81">
        <v>9610.7999999999993</v>
      </c>
    </row>
    <row r="32" spans="2:4" x14ac:dyDescent="0.25">
      <c r="B32" s="8" t="s">
        <v>38</v>
      </c>
      <c r="C32" s="81">
        <v>733.7</v>
      </c>
      <c r="D32" s="81">
        <v>983.49166666666702</v>
      </c>
    </row>
    <row r="33" spans="2:4" x14ac:dyDescent="0.25">
      <c r="B33" s="8" t="s">
        <v>334</v>
      </c>
      <c r="C33" s="81">
        <f>C34+C35+C36</f>
        <v>333.50833333333298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232.03333333333299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101.47499999999999</v>
      </c>
      <c r="D36" s="58">
        <v>0</v>
      </c>
    </row>
    <row r="37" spans="2:4" collapsed="1" x14ac:dyDescent="0.25">
      <c r="B37" s="9" t="s">
        <v>41</v>
      </c>
      <c r="C37" s="56">
        <f>C38+C40+C39</f>
        <v>49715.738607270847</v>
      </c>
      <c r="D37" s="82">
        <f>D38+D40+D39</f>
        <v>49553.777530195104</v>
      </c>
    </row>
    <row r="38" spans="2:4" hidden="1" outlineLevel="1" x14ac:dyDescent="0.25">
      <c r="B38" s="10" t="s">
        <v>322</v>
      </c>
      <c r="C38" s="58">
        <v>31002.841781874002</v>
      </c>
      <c r="D38" s="58">
        <v>25712.985081468702</v>
      </c>
    </row>
    <row r="39" spans="2:4" hidden="1" outlineLevel="1" x14ac:dyDescent="0.25">
      <c r="B39" s="10" t="s">
        <v>345</v>
      </c>
      <c r="C39" s="58">
        <v>10303.0721966206</v>
      </c>
      <c r="D39" s="58">
        <v>12434.827148076</v>
      </c>
    </row>
    <row r="40" spans="2:4" hidden="1" outlineLevel="1" x14ac:dyDescent="0.25">
      <c r="B40" s="10" t="s">
        <v>45</v>
      </c>
      <c r="C40" s="58">
        <v>8409.8246287762395</v>
      </c>
      <c r="D40" s="58">
        <v>11405.9653006504</v>
      </c>
    </row>
    <row r="41" spans="2:4" collapsed="1" x14ac:dyDescent="0.25">
      <c r="B41" s="9" t="s">
        <v>48</v>
      </c>
      <c r="C41" s="81">
        <f>C42+C43+C44</f>
        <v>50988.511264721004</v>
      </c>
      <c r="D41" s="83">
        <f>D42+D43+D44</f>
        <v>3119.7474010803617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10117.2043010753</v>
      </c>
      <c r="D43" s="84">
        <v>619.02248672317205</v>
      </c>
    </row>
    <row r="44" spans="2:4" hidden="1" outlineLevel="1" x14ac:dyDescent="0.25">
      <c r="B44" s="10" t="s">
        <v>55</v>
      </c>
      <c r="C44" s="84">
        <v>40871.3069636457</v>
      </c>
      <c r="D44" s="84">
        <v>2500.7249143571898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</v>
      </c>
      <c r="D53" s="81">
        <v>0</v>
      </c>
    </row>
    <row r="54" spans="2:5" x14ac:dyDescent="0.25">
      <c r="B54" s="12" t="s">
        <v>80</v>
      </c>
      <c r="C54" s="81">
        <f>C55+C56</f>
        <v>706.1</v>
      </c>
      <c r="D54" s="83">
        <f>D55+D56</f>
        <v>1136.1916666666671</v>
      </c>
      <c r="E54" s="43"/>
    </row>
    <row r="55" spans="2:5" hidden="1" outlineLevel="1" x14ac:dyDescent="0.25">
      <c r="B55" s="13" t="s">
        <v>81</v>
      </c>
      <c r="C55" s="58">
        <v>124.7</v>
      </c>
      <c r="D55" s="58">
        <v>257.75</v>
      </c>
      <c r="E55" s="43"/>
    </row>
    <row r="56" spans="2:5" hidden="1" outlineLevel="1" x14ac:dyDescent="0.25">
      <c r="B56" s="13" t="s">
        <v>84</v>
      </c>
      <c r="C56" s="58">
        <v>581.4</v>
      </c>
      <c r="D56" s="58">
        <v>878.44166666666695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21522.733333333334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318.39999999999998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3110.4</v>
      </c>
      <c r="D60" s="58">
        <v>0</v>
      </c>
    </row>
    <row r="61" spans="2:5" hidden="1" outlineLevel="1" x14ac:dyDescent="0.25">
      <c r="B61" s="13" t="s">
        <v>92</v>
      </c>
      <c r="C61" s="58">
        <v>1329.75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0.20833333333333301</v>
      </c>
      <c r="D63" s="58">
        <v>0</v>
      </c>
    </row>
    <row r="64" spans="2:5" hidden="1" outlineLevel="1" x14ac:dyDescent="0.25">
      <c r="B64" s="13" t="s">
        <v>233</v>
      </c>
      <c r="C64" s="60">
        <v>0.20833333333333301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8959.0583333333307</v>
      </c>
      <c r="D67" s="58">
        <v>0</v>
      </c>
    </row>
    <row r="68" spans="1:5" hidden="1" outlineLevel="1" x14ac:dyDescent="0.25">
      <c r="B68" s="13" t="s">
        <v>299</v>
      </c>
      <c r="C68" s="60">
        <v>0.20833333333333301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7804.2916666666697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0.20833333333333301</v>
      </c>
      <c r="D71" s="58">
        <v>0</v>
      </c>
    </row>
    <row r="72" spans="1:5" collapsed="1" x14ac:dyDescent="0.25">
      <c r="B72" s="12" t="s">
        <v>96</v>
      </c>
      <c r="C72" s="85">
        <f>C73+C74</f>
        <v>194.7</v>
      </c>
      <c r="D72" s="83">
        <f>D73+D74</f>
        <v>71.3333333333333</v>
      </c>
      <c r="E72" s="43"/>
    </row>
    <row r="73" spans="1:5" hidden="1" outlineLevel="1" x14ac:dyDescent="0.25">
      <c r="B73" s="13" t="s">
        <v>97</v>
      </c>
      <c r="C73" s="60">
        <v>114.1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80.599999999999994</v>
      </c>
      <c r="D74" s="58">
        <v>71.3333333333333</v>
      </c>
    </row>
    <row r="75" spans="1:5" collapsed="1" x14ac:dyDescent="0.25">
      <c r="B75" s="9" t="s">
        <v>103</v>
      </c>
      <c r="C75" s="86">
        <f>C76+C77+C78+C79+C87+C80+C81+C82+C83+C84+C85+C86</f>
        <v>4097.0916666666672</v>
      </c>
      <c r="D75" s="81">
        <f>D76+D77+D78+D79+D87+D80+D81+D82+D83+D84+D85+D86</f>
        <v>83474.791666666657</v>
      </c>
    </row>
    <row r="76" spans="1:5" hidden="1" outlineLevel="1" x14ac:dyDescent="0.25">
      <c r="B76" s="10" t="s">
        <v>346</v>
      </c>
      <c r="C76" s="58">
        <v>9</v>
      </c>
      <c r="D76" s="58">
        <v>9.5416666666666696</v>
      </c>
    </row>
    <row r="77" spans="1:5" hidden="1" outlineLevel="1" x14ac:dyDescent="0.25">
      <c r="B77" s="16" t="s">
        <v>270</v>
      </c>
      <c r="C77" s="87">
        <v>2135.35</v>
      </c>
      <c r="D77" s="58">
        <v>0</v>
      </c>
    </row>
    <row r="78" spans="1:5" hidden="1" outlineLevel="1" x14ac:dyDescent="0.25">
      <c r="B78" s="10" t="s">
        <v>269</v>
      </c>
      <c r="C78" s="58">
        <v>39.799999999999997</v>
      </c>
      <c r="D78" s="59">
        <v>499.7</v>
      </c>
    </row>
    <row r="79" spans="1:5" hidden="1" outlineLevel="1" x14ac:dyDescent="0.25">
      <c r="B79" s="10" t="s">
        <v>267</v>
      </c>
      <c r="C79" s="58">
        <v>299.10000000000002</v>
      </c>
      <c r="D79" s="59">
        <v>0</v>
      </c>
    </row>
    <row r="80" spans="1:5" hidden="1" outlineLevel="1" x14ac:dyDescent="0.25">
      <c r="B80" s="10" t="s">
        <v>266</v>
      </c>
      <c r="C80" s="58">
        <v>0.7</v>
      </c>
      <c r="D80" s="59">
        <v>73857.875</v>
      </c>
    </row>
    <row r="81" spans="1:4" hidden="1" outlineLevel="1" x14ac:dyDescent="0.25">
      <c r="B81" s="10" t="s">
        <v>349</v>
      </c>
      <c r="C81" s="58">
        <v>1373.7</v>
      </c>
      <c r="D81" s="59">
        <v>0</v>
      </c>
    </row>
    <row r="82" spans="1:4" hidden="1" outlineLevel="1" x14ac:dyDescent="0.25">
      <c r="B82" s="10" t="s">
        <v>326</v>
      </c>
      <c r="C82" s="58">
        <v>207.27500000000001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0.25833333333333303</v>
      </c>
      <c r="D84" s="59">
        <v>0</v>
      </c>
    </row>
    <row r="85" spans="1:4" hidden="1" outlineLevel="1" x14ac:dyDescent="0.25">
      <c r="B85" s="10" t="s">
        <v>354</v>
      </c>
      <c r="C85" s="58">
        <v>31.475000000000001</v>
      </c>
      <c r="D85" s="59">
        <v>0</v>
      </c>
    </row>
    <row r="86" spans="1:4" hidden="1" outlineLevel="1" x14ac:dyDescent="0.25">
      <c r="B86" s="10" t="s">
        <v>364</v>
      </c>
      <c r="C86" s="58">
        <v>0.22500000000000001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0.20833333333333301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3805.63333333333</v>
      </c>
      <c r="D89" s="81">
        <v>3449.6666666666702</v>
      </c>
    </row>
    <row r="90" spans="1:4" x14ac:dyDescent="0.25">
      <c r="B90" s="17" t="s">
        <v>123</v>
      </c>
      <c r="C90" s="56">
        <f>C91+C92+C93+C94+C95</f>
        <v>26036.682859703051</v>
      </c>
      <c r="D90" s="56">
        <f>D91+D92+D93+D94+D95</f>
        <v>44127.706377828872</v>
      </c>
    </row>
    <row r="91" spans="1:4" hidden="1" outlineLevel="1" x14ac:dyDescent="0.25">
      <c r="B91" s="11" t="s">
        <v>124</v>
      </c>
      <c r="C91" s="88">
        <v>21103.020993343602</v>
      </c>
      <c r="D91" s="88">
        <v>38558.374072368097</v>
      </c>
    </row>
    <row r="92" spans="1:4" hidden="1" outlineLevel="1" x14ac:dyDescent="0.25">
      <c r="B92" s="11" t="s">
        <v>127</v>
      </c>
      <c r="C92" s="88">
        <v>1488.53686635945</v>
      </c>
      <c r="D92" s="88">
        <v>874.42397212744402</v>
      </c>
    </row>
    <row r="93" spans="1:4" hidden="1" outlineLevel="1" x14ac:dyDescent="0.25">
      <c r="B93" s="11" t="s">
        <v>130</v>
      </c>
      <c r="C93" s="58">
        <v>693.7</v>
      </c>
      <c r="D93" s="58">
        <v>700.82500000000005</v>
      </c>
    </row>
    <row r="94" spans="1:4" hidden="1" outlineLevel="1" x14ac:dyDescent="0.25">
      <c r="B94" s="11" t="s">
        <v>133</v>
      </c>
      <c r="C94" s="58">
        <v>2751.2249999999999</v>
      </c>
      <c r="D94" s="58">
        <v>3949.0250000000001</v>
      </c>
    </row>
    <row r="95" spans="1:4" hidden="1" outlineLevel="1" x14ac:dyDescent="0.25">
      <c r="A95" s="15"/>
      <c r="B95" s="11" t="s">
        <v>136</v>
      </c>
      <c r="C95" s="58">
        <v>0.2</v>
      </c>
      <c r="D95" s="58">
        <v>45.058333333333302</v>
      </c>
    </row>
    <row r="96" spans="1:4" collapsed="1" x14ac:dyDescent="0.25">
      <c r="B96" s="9" t="s">
        <v>137</v>
      </c>
      <c r="C96" s="81">
        <f>C97+C98+C99+C100+C101+C102+C103+C104+C105</f>
        <v>1654.05</v>
      </c>
      <c r="D96" s="81">
        <f>D97+D98+D99+D100+D101+D102+D103+D104+D105</f>
        <v>1833.0833333333333</v>
      </c>
    </row>
    <row r="97" spans="1:4" hidden="1" outlineLevel="1" x14ac:dyDescent="0.25">
      <c r="B97" s="18" t="s">
        <v>138</v>
      </c>
      <c r="C97" s="57">
        <v>215.9</v>
      </c>
      <c r="D97" s="57">
        <v>561.03333333333296</v>
      </c>
    </row>
    <row r="98" spans="1:4" hidden="1" outlineLevel="1" x14ac:dyDescent="0.25">
      <c r="B98" s="18" t="s">
        <v>141</v>
      </c>
      <c r="C98" s="57">
        <v>1053.8499999999999</v>
      </c>
      <c r="D98" s="57">
        <v>875.42499999999995</v>
      </c>
    </row>
    <row r="99" spans="1:4" hidden="1" outlineLevel="1" x14ac:dyDescent="0.25">
      <c r="B99" s="19" t="s">
        <v>144</v>
      </c>
      <c r="C99" s="57">
        <v>381.8</v>
      </c>
      <c r="D99" s="57">
        <v>366.04166666666703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2.2999999999999998</v>
      </c>
      <c r="D102" s="57">
        <v>12.883333333333301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0.2</v>
      </c>
      <c r="D105" s="57">
        <v>17.7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1368.7166666666665</v>
      </c>
      <c r="D106" s="56">
        <f>D107+D108+D109+D110+D111+D112+D113+D114+D115+D116+D117+D118+D121+D119+D120</f>
        <v>1142.391666666666</v>
      </c>
    </row>
    <row r="107" spans="1:4" hidden="1" outlineLevel="1" x14ac:dyDescent="0.25">
      <c r="B107" s="44" t="s">
        <v>219</v>
      </c>
      <c r="C107" s="57">
        <v>56.4</v>
      </c>
      <c r="D107" s="57">
        <v>204.308333333333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95.1</v>
      </c>
      <c r="D109" s="57">
        <v>387.58333333333297</v>
      </c>
    </row>
    <row r="110" spans="1:4" hidden="1" outlineLevel="1" x14ac:dyDescent="0.25">
      <c r="B110" s="44" t="s">
        <v>222</v>
      </c>
      <c r="C110" s="57">
        <v>49.5</v>
      </c>
      <c r="D110" s="57">
        <v>69.974999999999994</v>
      </c>
    </row>
    <row r="111" spans="1:4" hidden="1" outlineLevel="1" x14ac:dyDescent="0.25">
      <c r="B111" s="20" t="s">
        <v>323</v>
      </c>
      <c r="C111" s="57">
        <v>693.2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91.4</v>
      </c>
      <c r="D116" s="58">
        <v>24.975000000000001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308.39999999999998</v>
      </c>
      <c r="D118" s="58">
        <v>0</v>
      </c>
    </row>
    <row r="119" spans="1:4" hidden="1" outlineLevel="1" x14ac:dyDescent="0.25">
      <c r="B119" s="21" t="s">
        <v>293</v>
      </c>
      <c r="C119" s="58">
        <v>74.3</v>
      </c>
      <c r="D119" s="58">
        <v>0</v>
      </c>
    </row>
    <row r="120" spans="1:4" hidden="1" outlineLevel="1" x14ac:dyDescent="0.25">
      <c r="B120" s="21" t="s">
        <v>350</v>
      </c>
      <c r="C120" s="58">
        <v>0.20833333333333301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0.20833333333333301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10271.099999999989</v>
      </c>
      <c r="D122" s="94">
        <f>D123+D124+D125</f>
        <v>8468.0333333333292</v>
      </c>
    </row>
    <row r="123" spans="1:4" hidden="1" outlineLevel="1" x14ac:dyDescent="0.25">
      <c r="B123" s="11" t="s">
        <v>186</v>
      </c>
      <c r="C123" s="58">
        <v>8158.9166666666597</v>
      </c>
      <c r="D123" s="58">
        <v>6530.0249999999996</v>
      </c>
    </row>
    <row r="124" spans="1:4" hidden="1" outlineLevel="1" x14ac:dyDescent="0.25">
      <c r="B124" s="11" t="s">
        <v>308</v>
      </c>
      <c r="C124" s="58">
        <v>2112.1833333333302</v>
      </c>
      <c r="D124" s="58">
        <v>1938.00833333333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39.299999999999997</v>
      </c>
      <c r="D126" s="83">
        <f>D127+D128</f>
        <v>39.7083333333333</v>
      </c>
    </row>
    <row r="127" spans="1:4" hidden="1" outlineLevel="1" x14ac:dyDescent="0.25">
      <c r="B127" s="13" t="s">
        <v>190</v>
      </c>
      <c r="C127" s="58">
        <v>39.299999999999997</v>
      </c>
      <c r="D127" s="58">
        <v>39.7083333333333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8196.9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185880.96606502819</v>
      </c>
      <c r="D130" s="55">
        <f>D31+D32+D37+D41+D45+D53+D54+D57+D72+D75+D88+D89+D90+D96+D106+D122+D126+D129+D33</f>
        <v>207010.722975771</v>
      </c>
    </row>
    <row r="131" spans="2:5" ht="15.75" thickTop="1" x14ac:dyDescent="0.25">
      <c r="B131" s="24" t="s">
        <v>198</v>
      </c>
      <c r="C131" s="89">
        <v>37235.333934971903</v>
      </c>
      <c r="D131" s="89">
        <v>26142.543690895702</v>
      </c>
    </row>
    <row r="132" spans="2:5" x14ac:dyDescent="0.25">
      <c r="B132" s="10" t="s">
        <v>201</v>
      </c>
      <c r="C132" s="90">
        <v>44623.26</v>
      </c>
      <c r="D132" s="90">
        <v>46630.653333333299</v>
      </c>
    </row>
    <row r="133" spans="2:5" ht="12" customHeight="1" thickBot="1" x14ac:dyDescent="0.3">
      <c r="B133" s="54" t="s">
        <v>204</v>
      </c>
      <c r="C133" s="91">
        <f>C130+C131+C132</f>
        <v>267739.56000000011</v>
      </c>
      <c r="D133" s="91">
        <f>D130+D131+D132</f>
        <v>279783.92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-154223.85000000009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-186744.25</v>
      </c>
    </row>
    <row r="137" spans="2:5" x14ac:dyDescent="0.25">
      <c r="B137" s="8" t="s">
        <v>207</v>
      </c>
      <c r="C137" s="45"/>
      <c r="D137" s="46">
        <v>-145127.96</v>
      </c>
      <c r="E137" s="47"/>
    </row>
    <row r="138" spans="2:5" ht="12.75" hidden="1" customHeight="1" x14ac:dyDescent="0.25">
      <c r="B138" s="29" t="s">
        <v>209</v>
      </c>
      <c r="D138" s="48">
        <v>-100026.41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436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1999</v>
      </c>
      <c r="D8" s="35"/>
    </row>
    <row r="9" spans="2:4" x14ac:dyDescent="0.25">
      <c r="B9" s="65" t="s">
        <v>5</v>
      </c>
      <c r="C9" s="66">
        <v>4850.1000000000004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95</v>
      </c>
      <c r="D12" s="35"/>
    </row>
    <row r="13" spans="2:4" x14ac:dyDescent="0.25">
      <c r="B13" s="65" t="s">
        <v>13</v>
      </c>
      <c r="C13" s="68">
        <v>209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621.13</v>
      </c>
      <c r="D15" s="35"/>
    </row>
    <row r="16" spans="2:4" ht="24" x14ac:dyDescent="0.25">
      <c r="B16" s="69" t="s">
        <v>19</v>
      </c>
      <c r="C16" s="38">
        <v>617.6</v>
      </c>
      <c r="D16" s="35"/>
    </row>
    <row r="17" spans="2:4" x14ac:dyDescent="0.25">
      <c r="B17" s="70" t="s">
        <v>21</v>
      </c>
      <c r="C17" s="38">
        <v>256.7</v>
      </c>
      <c r="D17" s="35"/>
    </row>
    <row r="18" spans="2:4" x14ac:dyDescent="0.25">
      <c r="B18" s="70" t="s">
        <v>22</v>
      </c>
      <c r="C18" s="71" t="s">
        <v>437</v>
      </c>
      <c r="D18" s="35"/>
    </row>
    <row r="19" spans="2:4" x14ac:dyDescent="0.25">
      <c r="B19" s="72" t="s">
        <v>24</v>
      </c>
      <c r="C19" s="73" t="s">
        <v>433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2014052.5260000001</v>
      </c>
      <c r="D21" s="41"/>
    </row>
    <row r="22" spans="2:4" hidden="1" outlineLevel="1" x14ac:dyDescent="0.25">
      <c r="B22" s="39" t="s">
        <v>280</v>
      </c>
      <c r="C22" s="79" t="s">
        <v>434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435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1948473.2</v>
      </c>
      <c r="D26" s="41"/>
    </row>
    <row r="27" spans="2:4" x14ac:dyDescent="0.25">
      <c r="B27" s="74" t="s">
        <v>32</v>
      </c>
      <c r="C27" s="76">
        <v>1950087.85</v>
      </c>
      <c r="D27" s="41"/>
    </row>
    <row r="28" spans="2:4" ht="12.75" customHeight="1" x14ac:dyDescent="0.25">
      <c r="B28" s="77" t="s">
        <v>34</v>
      </c>
      <c r="C28" s="78">
        <f>C27/C26%</f>
        <v>100.08286744718892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49944.2</v>
      </c>
      <c r="D31" s="81">
        <v>84828.916666666701</v>
      </c>
    </row>
    <row r="32" spans="2:4" x14ac:dyDescent="0.25">
      <c r="B32" s="8" t="s">
        <v>38</v>
      </c>
      <c r="C32" s="81">
        <v>6475.6</v>
      </c>
      <c r="D32" s="81">
        <v>8680.2999999999993</v>
      </c>
    </row>
    <row r="33" spans="2:4" x14ac:dyDescent="0.25">
      <c r="B33" s="8" t="s">
        <v>334</v>
      </c>
      <c r="C33" s="81">
        <f>C34+C35+C36</f>
        <v>2943.6750000000029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2048.0166666666701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895.65833333333296</v>
      </c>
      <c r="D36" s="58">
        <v>0</v>
      </c>
    </row>
    <row r="37" spans="2:4" collapsed="1" x14ac:dyDescent="0.25">
      <c r="B37" s="9" t="s">
        <v>41</v>
      </c>
      <c r="C37" s="56">
        <f>C38+C40+C39</f>
        <v>353614.39452124992</v>
      </c>
      <c r="D37" s="82">
        <f>D38+D40+D39</f>
        <v>366657.582726783</v>
      </c>
    </row>
    <row r="38" spans="2:4" hidden="1" outlineLevel="1" x14ac:dyDescent="0.25">
      <c r="B38" s="10" t="s">
        <v>322</v>
      </c>
      <c r="C38" s="58">
        <v>188618.53558627801</v>
      </c>
      <c r="D38" s="58">
        <v>156435.47928751601</v>
      </c>
    </row>
    <row r="39" spans="2:4" hidden="1" outlineLevel="1" x14ac:dyDescent="0.25">
      <c r="B39" s="10" t="s">
        <v>345</v>
      </c>
      <c r="C39" s="58">
        <v>90767.479518689201</v>
      </c>
      <c r="D39" s="58">
        <v>109547.764272692</v>
      </c>
    </row>
    <row r="40" spans="2:4" hidden="1" outlineLevel="1" x14ac:dyDescent="0.25">
      <c r="B40" s="10" t="s">
        <v>45</v>
      </c>
      <c r="C40" s="58">
        <v>74228.379416282696</v>
      </c>
      <c r="D40" s="58">
        <v>100674.339166575</v>
      </c>
    </row>
    <row r="41" spans="2:4" collapsed="1" x14ac:dyDescent="0.25">
      <c r="B41" s="9" t="s">
        <v>48</v>
      </c>
      <c r="C41" s="81">
        <f>C42+C43+C44</f>
        <v>223029.52508960522</v>
      </c>
      <c r="D41" s="83">
        <f>D42+D43+D44</f>
        <v>13646.149735154551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85787.788018433203</v>
      </c>
      <c r="D43" s="84">
        <v>5248.9600783492597</v>
      </c>
    </row>
    <row r="44" spans="2:4" hidden="1" outlineLevel="1" x14ac:dyDescent="0.25">
      <c r="B44" s="10" t="s">
        <v>55</v>
      </c>
      <c r="C44" s="84">
        <v>137241.73707117201</v>
      </c>
      <c r="D44" s="84">
        <v>8397.1896568052907</v>
      </c>
    </row>
    <row r="45" spans="2:4" collapsed="1" x14ac:dyDescent="0.25">
      <c r="B45" s="9" t="s">
        <v>58</v>
      </c>
      <c r="C45" s="56">
        <f>C46+C47+C48+C49+C50+C51+C52</f>
        <v>194325.4</v>
      </c>
      <c r="D45" s="56">
        <f>D46+D47+D48+D49+D50+D51+D52</f>
        <v>193263.97500000001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13859.0583333333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8.3333333333333402E-3</v>
      </c>
      <c r="D51" s="58">
        <v>29689.7166666667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1480.6</v>
      </c>
      <c r="D54" s="83">
        <f>D55+D56</f>
        <v>3060.375</v>
      </c>
      <c r="E54" s="43"/>
    </row>
    <row r="55" spans="2:5" hidden="1" outlineLevel="1" x14ac:dyDescent="0.25">
      <c r="B55" s="13" t="s">
        <v>81</v>
      </c>
      <c r="C55" s="58">
        <v>1480.6</v>
      </c>
      <c r="D55" s="58">
        <v>3060.375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68032.200000000041</v>
      </c>
      <c r="D57" s="56">
        <f>D58+D59+D61+D62+D63+D64+D71+D65+D66+D60+D67+D68+D69+D70</f>
        <v>31345.183333333302</v>
      </c>
    </row>
    <row r="58" spans="2:5" hidden="1" outlineLevel="1" x14ac:dyDescent="0.25">
      <c r="B58" s="13" t="s">
        <v>88</v>
      </c>
      <c r="C58" s="57">
        <v>3781.5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27453.4</v>
      </c>
      <c r="D60" s="58">
        <v>0</v>
      </c>
    </row>
    <row r="61" spans="2:5" hidden="1" outlineLevel="1" x14ac:dyDescent="0.25">
      <c r="B61" s="13" t="s">
        <v>92</v>
      </c>
      <c r="C61" s="58">
        <v>11736.916666666701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1.86666666666667</v>
      </c>
      <c r="D63" s="58">
        <v>0</v>
      </c>
    </row>
    <row r="64" spans="2:5" hidden="1" outlineLevel="1" x14ac:dyDescent="0.25">
      <c r="B64" s="13" t="s">
        <v>233</v>
      </c>
      <c r="C64" s="60">
        <v>1.86666666666667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11141.1</v>
      </c>
      <c r="D66" s="58">
        <v>31345.183333333302</v>
      </c>
    </row>
    <row r="67" spans="1:5" hidden="1" outlineLevel="1" x14ac:dyDescent="0.25">
      <c r="B67" s="13" t="s">
        <v>298</v>
      </c>
      <c r="C67" s="60">
        <v>13911.85</v>
      </c>
      <c r="D67" s="58">
        <v>0</v>
      </c>
    </row>
    <row r="68" spans="1:5" hidden="1" outlineLevel="1" x14ac:dyDescent="0.25">
      <c r="B68" s="13" t="s">
        <v>299</v>
      </c>
      <c r="C68" s="60">
        <v>1.85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1.85</v>
      </c>
      <c r="D71" s="58">
        <v>0</v>
      </c>
    </row>
    <row r="72" spans="1:5" collapsed="1" x14ac:dyDescent="0.25">
      <c r="B72" s="12" t="s">
        <v>96</v>
      </c>
      <c r="C72" s="85">
        <f>C73+C74</f>
        <v>2026.3999999999999</v>
      </c>
      <c r="D72" s="83">
        <f>D73+D74</f>
        <v>742.38333333333298</v>
      </c>
      <c r="E72" s="43"/>
    </row>
    <row r="73" spans="1:5" hidden="1" outlineLevel="1" x14ac:dyDescent="0.25">
      <c r="B73" s="13" t="s">
        <v>97</v>
      </c>
      <c r="C73" s="60">
        <v>1187.5999999999999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838.8</v>
      </c>
      <c r="D74" s="58">
        <v>742.38333333333298</v>
      </c>
    </row>
    <row r="75" spans="1:5" collapsed="1" x14ac:dyDescent="0.25">
      <c r="B75" s="9" t="s">
        <v>103</v>
      </c>
      <c r="C75" s="86">
        <f>C76+C77+C78+C79+C87+C80+C81+C82+C83+C84+C85+C86</f>
        <v>8501.633333333335</v>
      </c>
      <c r="D75" s="81">
        <f>D76+D77+D78+D79+D87+D80+D81+D82+D83+D84+D85+D86</f>
        <v>224896.8416666667</v>
      </c>
    </row>
    <row r="76" spans="1:5" hidden="1" outlineLevel="1" x14ac:dyDescent="0.25">
      <c r="B76" s="10" t="s">
        <v>346</v>
      </c>
      <c r="C76" s="58">
        <v>79.7</v>
      </c>
      <c r="D76" s="58">
        <v>84.525000000000006</v>
      </c>
    </row>
    <row r="77" spans="1:5" hidden="1" outlineLevel="1" x14ac:dyDescent="0.25">
      <c r="B77" s="16" t="s">
        <v>270</v>
      </c>
      <c r="C77" s="87">
        <v>3315.8166666666698</v>
      </c>
      <c r="D77" s="58">
        <v>0</v>
      </c>
    </row>
    <row r="78" spans="1:5" hidden="1" outlineLevel="1" x14ac:dyDescent="0.25">
      <c r="B78" s="10" t="s">
        <v>269</v>
      </c>
      <c r="C78" s="58">
        <v>351.2</v>
      </c>
      <c r="D78" s="59">
        <v>4409.4250000000002</v>
      </c>
    </row>
    <row r="79" spans="1:5" hidden="1" outlineLevel="1" x14ac:dyDescent="0.25">
      <c r="B79" s="10" t="s">
        <v>267</v>
      </c>
      <c r="C79" s="58">
        <v>2640.3</v>
      </c>
      <c r="D79" s="59">
        <v>0</v>
      </c>
    </row>
    <row r="80" spans="1:5" hidden="1" outlineLevel="1" x14ac:dyDescent="0.25">
      <c r="B80" s="10" t="s">
        <v>266</v>
      </c>
      <c r="C80" s="58">
        <v>1.3</v>
      </c>
      <c r="D80" s="59">
        <v>137164.625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1829.4749999999999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2.2749999999999999</v>
      </c>
      <c r="D84" s="59">
        <v>0</v>
      </c>
    </row>
    <row r="85" spans="1:4" hidden="1" outlineLevel="1" x14ac:dyDescent="0.25">
      <c r="B85" s="10" t="s">
        <v>354</v>
      </c>
      <c r="C85" s="58">
        <v>277.808333333333</v>
      </c>
      <c r="D85" s="59">
        <v>0</v>
      </c>
    </row>
    <row r="86" spans="1:4" hidden="1" outlineLevel="1" x14ac:dyDescent="0.25">
      <c r="B86" s="10" t="s">
        <v>364</v>
      </c>
      <c r="C86" s="58">
        <v>1.9083333333333301</v>
      </c>
      <c r="D86" s="59">
        <v>24112.5</v>
      </c>
    </row>
    <row r="87" spans="1:4" hidden="1" outlineLevel="1" x14ac:dyDescent="0.25">
      <c r="A87" s="15"/>
      <c r="B87" s="10" t="s">
        <v>268</v>
      </c>
      <c r="C87" s="58">
        <v>1.85</v>
      </c>
      <c r="D87" s="59">
        <v>59125.766666666699</v>
      </c>
    </row>
    <row r="88" spans="1:4" collapsed="1" x14ac:dyDescent="0.25">
      <c r="B88" s="8" t="s">
        <v>117</v>
      </c>
      <c r="C88" s="81">
        <v>15433.5</v>
      </c>
      <c r="D88" s="81">
        <v>17596.766666666699</v>
      </c>
    </row>
    <row r="89" spans="1:4" x14ac:dyDescent="0.25">
      <c r="B89" s="8" t="s">
        <v>120</v>
      </c>
      <c r="C89" s="81">
        <v>27068.333333333299</v>
      </c>
      <c r="D89" s="81">
        <v>30448.516666666699</v>
      </c>
    </row>
    <row r="90" spans="1:4" x14ac:dyDescent="0.25">
      <c r="B90" s="17" t="s">
        <v>123</v>
      </c>
      <c r="C90" s="56">
        <f>C91+C92+C93+C94+C95</f>
        <v>229814.15418586778</v>
      </c>
      <c r="D90" s="56">
        <f>D91+D92+D93+D94+D95</f>
        <v>389524.4618038559</v>
      </c>
    </row>
    <row r="91" spans="1:4" hidden="1" outlineLevel="1" x14ac:dyDescent="0.25">
      <c r="B91" s="11" t="s">
        <v>124</v>
      </c>
      <c r="C91" s="88">
        <v>186263.42165898599</v>
      </c>
      <c r="D91" s="88">
        <v>340331.25543927099</v>
      </c>
    </row>
    <row r="92" spans="1:4" hidden="1" outlineLevel="1" x14ac:dyDescent="0.25">
      <c r="B92" s="11" t="s">
        <v>127</v>
      </c>
      <c r="C92" s="88">
        <v>13138.4408602151</v>
      </c>
      <c r="D92" s="88">
        <v>7717.99803125165</v>
      </c>
    </row>
    <row r="93" spans="1:4" hidden="1" outlineLevel="1" x14ac:dyDescent="0.25">
      <c r="B93" s="11" t="s">
        <v>130</v>
      </c>
      <c r="C93" s="58">
        <v>6125.1</v>
      </c>
      <c r="D93" s="58">
        <v>6188.9416666666702</v>
      </c>
    </row>
    <row r="94" spans="1:4" hidden="1" outlineLevel="1" x14ac:dyDescent="0.25">
      <c r="B94" s="11" t="s">
        <v>133</v>
      </c>
      <c r="C94" s="58">
        <v>24285.291666666701</v>
      </c>
      <c r="D94" s="58">
        <v>34858.158333333296</v>
      </c>
    </row>
    <row r="95" spans="1:4" hidden="1" outlineLevel="1" x14ac:dyDescent="0.25">
      <c r="A95" s="15"/>
      <c r="B95" s="11" t="s">
        <v>136</v>
      </c>
      <c r="C95" s="58">
        <v>1.9</v>
      </c>
      <c r="D95" s="58">
        <v>428.10833333333301</v>
      </c>
    </row>
    <row r="96" spans="1:4" collapsed="1" x14ac:dyDescent="0.25">
      <c r="B96" s="9" t="s">
        <v>137</v>
      </c>
      <c r="C96" s="81">
        <f>C97+C98+C99+C100+C101+C102+C103+C104+C105</f>
        <v>14601.275</v>
      </c>
      <c r="D96" s="81">
        <f>D97+D98+D99+D100+D101+D102+D103+D104+D105</f>
        <v>16199.816666666662</v>
      </c>
    </row>
    <row r="97" spans="1:4" hidden="1" outlineLevel="1" x14ac:dyDescent="0.25">
      <c r="B97" s="18" t="s">
        <v>138</v>
      </c>
      <c r="C97" s="57">
        <v>1905.8</v>
      </c>
      <c r="D97" s="57">
        <v>4952.3833333333296</v>
      </c>
    </row>
    <row r="98" spans="1:4" hidden="1" outlineLevel="1" x14ac:dyDescent="0.25">
      <c r="B98" s="18" t="s">
        <v>141</v>
      </c>
      <c r="C98" s="57">
        <v>9301.4750000000004</v>
      </c>
      <c r="D98" s="57">
        <v>7726.3249999999998</v>
      </c>
    </row>
    <row r="99" spans="1:4" hidden="1" outlineLevel="1" x14ac:dyDescent="0.25">
      <c r="B99" s="19" t="s">
        <v>144</v>
      </c>
      <c r="C99" s="57">
        <v>3370.4</v>
      </c>
      <c r="D99" s="57">
        <v>3231.35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21.7</v>
      </c>
      <c r="D102" s="57">
        <v>121.6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1.9</v>
      </c>
      <c r="D105" s="57">
        <v>168.15833333333299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12080.25</v>
      </c>
      <c r="D106" s="56">
        <f>D107+D108+D109+D110+D111+D112+D113+D114+D115+D116+D117+D118+D121+D119+D120</f>
        <v>10160.933333333334</v>
      </c>
    </row>
    <row r="107" spans="1:4" hidden="1" outlineLevel="1" x14ac:dyDescent="0.25">
      <c r="B107" s="44" t="s">
        <v>219</v>
      </c>
      <c r="C107" s="57">
        <v>497.8</v>
      </c>
      <c r="D107" s="57">
        <v>1803.3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839.1</v>
      </c>
      <c r="D109" s="57">
        <v>3419.8083333333302</v>
      </c>
    </row>
    <row r="110" spans="1:4" hidden="1" outlineLevel="1" x14ac:dyDescent="0.25">
      <c r="B110" s="44" t="s">
        <v>222</v>
      </c>
      <c r="C110" s="57">
        <v>436.7</v>
      </c>
      <c r="D110" s="57">
        <v>617.38333333333298</v>
      </c>
    </row>
    <row r="111" spans="1:4" hidden="1" outlineLevel="1" x14ac:dyDescent="0.25">
      <c r="B111" s="20" t="s">
        <v>323</v>
      </c>
      <c r="C111" s="57">
        <v>6118.3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806.8</v>
      </c>
      <c r="D116" s="58">
        <v>220.47499999999999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2722.3</v>
      </c>
      <c r="D118" s="58">
        <v>0</v>
      </c>
    </row>
    <row r="119" spans="1:4" hidden="1" outlineLevel="1" x14ac:dyDescent="0.25">
      <c r="B119" s="21" t="s">
        <v>293</v>
      </c>
      <c r="C119" s="58">
        <v>655.6</v>
      </c>
      <c r="D119" s="58">
        <v>0</v>
      </c>
    </row>
    <row r="120" spans="1:4" hidden="1" outlineLevel="1" x14ac:dyDescent="0.25">
      <c r="B120" s="21" t="s">
        <v>350</v>
      </c>
      <c r="C120" s="58">
        <v>1.8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1.85</v>
      </c>
      <c r="D121" s="58">
        <v>4099.9666666666699</v>
      </c>
    </row>
    <row r="122" spans="1:4" collapsed="1" x14ac:dyDescent="0.25">
      <c r="B122" s="22" t="s">
        <v>307</v>
      </c>
      <c r="C122" s="94">
        <f>C123+C124+C125</f>
        <v>90656.758333333404</v>
      </c>
      <c r="D122" s="94">
        <f>D123+D124+D125</f>
        <v>74742.891666666605</v>
      </c>
    </row>
    <row r="123" spans="1:4" hidden="1" outlineLevel="1" x14ac:dyDescent="0.25">
      <c r="B123" s="11" t="s">
        <v>186</v>
      </c>
      <c r="C123" s="58">
        <v>72013.791666666701</v>
      </c>
      <c r="D123" s="58">
        <v>57636.583333333299</v>
      </c>
    </row>
    <row r="124" spans="1:4" hidden="1" outlineLevel="1" x14ac:dyDescent="0.25">
      <c r="B124" s="11" t="s">
        <v>308</v>
      </c>
      <c r="C124" s="58">
        <v>18642.9666666667</v>
      </c>
      <c r="D124" s="58">
        <v>17106.308333333302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346.7</v>
      </c>
      <c r="D126" s="83">
        <f>D127+D128</f>
        <v>350.316666666667</v>
      </c>
    </row>
    <row r="127" spans="1:4" hidden="1" outlineLevel="1" x14ac:dyDescent="0.25">
      <c r="B127" s="13" t="s">
        <v>190</v>
      </c>
      <c r="C127" s="58">
        <v>346.7</v>
      </c>
      <c r="D127" s="58">
        <v>350.316666666667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73182.733333333294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1373557.3321300561</v>
      </c>
      <c r="D130" s="55">
        <f>D31+D32+D37+D41+D45+D53+D54+D57+D72+D75+D88+D89+D90+D96+D106+D122+D126+D129+D33</f>
        <v>1466145.4109324601</v>
      </c>
    </row>
    <row r="131" spans="2:5" ht="15.75" thickTop="1" x14ac:dyDescent="0.25">
      <c r="B131" s="24" t="s">
        <v>198</v>
      </c>
      <c r="C131" s="89">
        <v>234365.82620327701</v>
      </c>
      <c r="D131" s="89">
        <v>208025.88073420699</v>
      </c>
    </row>
    <row r="132" spans="2:5" x14ac:dyDescent="0.25">
      <c r="B132" s="10" t="s">
        <v>201</v>
      </c>
      <c r="C132" s="90">
        <v>321584.631666667</v>
      </c>
      <c r="D132" s="90">
        <v>334834.25833333301</v>
      </c>
    </row>
    <row r="133" spans="2:5" ht="12" customHeight="1" thickBot="1" x14ac:dyDescent="0.3">
      <c r="B133" s="54" t="s">
        <v>204</v>
      </c>
      <c r="C133" s="91">
        <f>C130+C131+C132</f>
        <v>1929507.7900000003</v>
      </c>
      <c r="D133" s="91">
        <f>D130+D131+D132</f>
        <v>2009005.55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84544.735999999801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-58917.699999999953</v>
      </c>
    </row>
    <row r="137" spans="2:5" x14ac:dyDescent="0.25">
      <c r="B137" s="8" t="s">
        <v>207</v>
      </c>
      <c r="C137" s="45"/>
      <c r="D137" s="46">
        <v>-164572.47</v>
      </c>
      <c r="E137" s="47"/>
    </row>
    <row r="138" spans="2:5" ht="12.75" hidden="1" customHeight="1" x14ac:dyDescent="0.25">
      <c r="B138" s="29" t="s">
        <v>209</v>
      </c>
      <c r="D138" s="48">
        <v>-343481.64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438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1999</v>
      </c>
      <c r="D8" s="35"/>
    </row>
    <row r="9" spans="2:4" x14ac:dyDescent="0.25">
      <c r="B9" s="65" t="s">
        <v>5</v>
      </c>
      <c r="C9" s="66">
        <v>4850.7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96</v>
      </c>
      <c r="D12" s="35"/>
    </row>
    <row r="13" spans="2:4" x14ac:dyDescent="0.25">
      <c r="B13" s="65" t="s">
        <v>13</v>
      </c>
      <c r="C13" s="68">
        <v>240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621.13</v>
      </c>
      <c r="D15" s="35"/>
    </row>
    <row r="16" spans="2:4" ht="24" x14ac:dyDescent="0.25">
      <c r="B16" s="69" t="s">
        <v>19</v>
      </c>
      <c r="C16" s="38">
        <v>617.6</v>
      </c>
      <c r="D16" s="35"/>
    </row>
    <row r="17" spans="2:4" x14ac:dyDescent="0.25">
      <c r="B17" s="70" t="s">
        <v>21</v>
      </c>
      <c r="C17" s="38">
        <v>256.7</v>
      </c>
      <c r="D17" s="35"/>
    </row>
    <row r="18" spans="2:4" x14ac:dyDescent="0.25">
      <c r="B18" s="70" t="s">
        <v>22</v>
      </c>
      <c r="C18" s="71" t="s">
        <v>437</v>
      </c>
      <c r="D18" s="35"/>
    </row>
    <row r="19" spans="2:4" x14ac:dyDescent="0.25">
      <c r="B19" s="72" t="s">
        <v>24</v>
      </c>
      <c r="C19" s="73" t="s">
        <v>411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2112091.7940000002</v>
      </c>
      <c r="D21" s="41"/>
    </row>
    <row r="22" spans="2:4" hidden="1" outlineLevel="1" x14ac:dyDescent="0.25">
      <c r="B22" s="39" t="s">
        <v>280</v>
      </c>
      <c r="C22" s="79" t="s">
        <v>412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413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2108062.98</v>
      </c>
      <c r="D26" s="41"/>
    </row>
    <row r="27" spans="2:4" x14ac:dyDescent="0.25">
      <c r="B27" s="74" t="s">
        <v>32</v>
      </c>
      <c r="C27" s="76">
        <v>2150528.06</v>
      </c>
      <c r="D27" s="41"/>
    </row>
    <row r="28" spans="2:4" ht="12.75" customHeight="1" x14ac:dyDescent="0.25">
      <c r="B28" s="77" t="s">
        <v>34</v>
      </c>
      <c r="C28" s="78">
        <f>C27/C26%</f>
        <v>102.01441230185638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49950.400000000001</v>
      </c>
      <c r="D31" s="81">
        <v>84839.483333333294</v>
      </c>
    </row>
    <row r="32" spans="2:4" x14ac:dyDescent="0.25">
      <c r="B32" s="8" t="s">
        <v>38</v>
      </c>
      <c r="C32" s="81">
        <v>6476.4</v>
      </c>
      <c r="D32" s="81">
        <v>8681.375</v>
      </c>
    </row>
    <row r="33" spans="2:4" x14ac:dyDescent="0.25">
      <c r="B33" s="8" t="s">
        <v>334</v>
      </c>
      <c r="C33" s="81">
        <f>C34+C35+C36</f>
        <v>2944.0333333333369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2048.2666666666701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895.76666666666699</v>
      </c>
      <c r="D36" s="58">
        <v>0</v>
      </c>
    </row>
    <row r="37" spans="2:4" collapsed="1" x14ac:dyDescent="0.25">
      <c r="B37" s="9" t="s">
        <v>41</v>
      </c>
      <c r="C37" s="56">
        <f>C38+C40+C39</f>
        <v>359979.0578597032</v>
      </c>
      <c r="D37" s="82">
        <f>D38+D40+D39</f>
        <v>372466.14262399997</v>
      </c>
    </row>
    <row r="38" spans="2:4" hidden="1" outlineLevel="1" x14ac:dyDescent="0.25">
      <c r="B38" s="10" t="s">
        <v>322</v>
      </c>
      <c r="C38" s="58">
        <v>193583.358934972</v>
      </c>
      <c r="D38" s="58">
        <v>160553.18210572601</v>
      </c>
    </row>
    <row r="39" spans="2:4" hidden="1" outlineLevel="1" x14ac:dyDescent="0.25">
      <c r="B39" s="10" t="s">
        <v>345</v>
      </c>
      <c r="C39" s="58">
        <v>92158.134920634897</v>
      </c>
      <c r="D39" s="58">
        <v>111226.12335518299</v>
      </c>
    </row>
    <row r="40" spans="2:4" hidden="1" outlineLevel="1" x14ac:dyDescent="0.25">
      <c r="B40" s="10" t="s">
        <v>45</v>
      </c>
      <c r="C40" s="58">
        <v>74237.564004096304</v>
      </c>
      <c r="D40" s="58">
        <v>100686.837163091</v>
      </c>
    </row>
    <row r="41" spans="2:4" collapsed="1" x14ac:dyDescent="0.25">
      <c r="B41" s="9" t="s">
        <v>48</v>
      </c>
      <c r="C41" s="81">
        <f>C42+C43+C44</f>
        <v>268454.32667690737</v>
      </c>
      <c r="D41" s="83">
        <f>D42+D43+D44</f>
        <v>16425.483179261879</v>
      </c>
    </row>
    <row r="42" spans="2:4" hidden="1" outlineLevel="1" x14ac:dyDescent="0.25">
      <c r="B42" s="10" t="s">
        <v>49</v>
      </c>
      <c r="C42" s="84">
        <v>45424.756784434197</v>
      </c>
      <c r="D42" s="84">
        <v>2779.3334441073298</v>
      </c>
    </row>
    <row r="43" spans="2:4" hidden="1" outlineLevel="1" x14ac:dyDescent="0.25">
      <c r="B43" s="10" t="s">
        <v>52</v>
      </c>
      <c r="C43" s="84">
        <v>85787.788018433203</v>
      </c>
      <c r="D43" s="84">
        <v>5248.9600783492597</v>
      </c>
    </row>
    <row r="44" spans="2:4" hidden="1" outlineLevel="1" x14ac:dyDescent="0.25">
      <c r="B44" s="10" t="s">
        <v>55</v>
      </c>
      <c r="C44" s="84">
        <v>137241.78187404</v>
      </c>
      <c r="D44" s="84">
        <v>8397.1896568052907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1496.2</v>
      </c>
      <c r="D54" s="83">
        <f>D55+D56</f>
        <v>3092.625</v>
      </c>
      <c r="E54" s="43"/>
    </row>
    <row r="55" spans="2:5" hidden="1" outlineLevel="1" x14ac:dyDescent="0.25">
      <c r="B55" s="13" t="s">
        <v>81</v>
      </c>
      <c r="C55" s="58">
        <v>1496.2</v>
      </c>
      <c r="D55" s="58">
        <v>3092.625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68078.250000000044</v>
      </c>
      <c r="D57" s="56">
        <f>D58+D59+D61+D62+D63+D64+D71+D65+D66+D60+D67+D68+D69+D70</f>
        <v>1065</v>
      </c>
    </row>
    <row r="58" spans="2:5" hidden="1" outlineLevel="1" x14ac:dyDescent="0.25">
      <c r="B58" s="13" t="s">
        <v>88</v>
      </c>
      <c r="C58" s="57">
        <v>3821.3</v>
      </c>
      <c r="D58" s="57">
        <v>1065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27456.799999999999</v>
      </c>
      <c r="D60" s="58">
        <v>0</v>
      </c>
    </row>
    <row r="61" spans="2:5" hidden="1" outlineLevel="1" x14ac:dyDescent="0.25">
      <c r="B61" s="13" t="s">
        <v>92</v>
      </c>
      <c r="C61" s="58">
        <v>11738.3666666667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1.86666666666667</v>
      </c>
      <c r="D63" s="58">
        <v>0</v>
      </c>
    </row>
    <row r="64" spans="2:5" hidden="1" outlineLevel="1" x14ac:dyDescent="0.25">
      <c r="B64" s="13" t="s">
        <v>233</v>
      </c>
      <c r="C64" s="60">
        <v>1.86666666666667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11142.5</v>
      </c>
      <c r="D66" s="58">
        <v>0</v>
      </c>
    </row>
    <row r="67" spans="1:5" hidden="1" outlineLevel="1" x14ac:dyDescent="0.25">
      <c r="B67" s="13" t="s">
        <v>298</v>
      </c>
      <c r="C67" s="60">
        <v>13911.85</v>
      </c>
      <c r="D67" s="58">
        <v>0</v>
      </c>
    </row>
    <row r="68" spans="1:5" hidden="1" outlineLevel="1" x14ac:dyDescent="0.25">
      <c r="B68" s="13" t="s">
        <v>299</v>
      </c>
      <c r="C68" s="60">
        <v>1.85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1.85</v>
      </c>
      <c r="D71" s="58">
        <v>0</v>
      </c>
    </row>
    <row r="72" spans="1:5" collapsed="1" x14ac:dyDescent="0.25">
      <c r="B72" s="12" t="s">
        <v>96</v>
      </c>
      <c r="C72" s="85">
        <f>C73+C74</f>
        <v>2026.3999999999999</v>
      </c>
      <c r="D72" s="83">
        <f>D73+D74</f>
        <v>742.38333333333298</v>
      </c>
      <c r="E72" s="43"/>
    </row>
    <row r="73" spans="1:5" hidden="1" outlineLevel="1" x14ac:dyDescent="0.25">
      <c r="B73" s="13" t="s">
        <v>97</v>
      </c>
      <c r="C73" s="60">
        <v>1187.5999999999999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838.8</v>
      </c>
      <c r="D74" s="58">
        <v>742.38333333333298</v>
      </c>
    </row>
    <row r="75" spans="1:5" collapsed="1" x14ac:dyDescent="0.25">
      <c r="B75" s="9" t="s">
        <v>103</v>
      </c>
      <c r="C75" s="86">
        <f>C76+C77+C78+C79+C87+C80+C81+C82+C83+C84+C85+C86</f>
        <v>8502.2666666666664</v>
      </c>
      <c r="D75" s="81">
        <f>D76+D77+D78+D79+D87+D80+D81+D82+D83+D84+D85+D86</f>
        <v>224896.8416666667</v>
      </c>
    </row>
    <row r="76" spans="1:5" hidden="1" outlineLevel="1" x14ac:dyDescent="0.25">
      <c r="B76" s="10" t="s">
        <v>346</v>
      </c>
      <c r="C76" s="58">
        <v>79.7</v>
      </c>
      <c r="D76" s="58">
        <v>84.525000000000006</v>
      </c>
    </row>
    <row r="77" spans="1:5" hidden="1" outlineLevel="1" x14ac:dyDescent="0.25">
      <c r="B77" s="16" t="s">
        <v>270</v>
      </c>
      <c r="C77" s="87">
        <v>3315.8166666666698</v>
      </c>
      <c r="D77" s="58">
        <v>0</v>
      </c>
    </row>
    <row r="78" spans="1:5" hidden="1" outlineLevel="1" x14ac:dyDescent="0.25">
      <c r="B78" s="10" t="s">
        <v>269</v>
      </c>
      <c r="C78" s="58">
        <v>351.2</v>
      </c>
      <c r="D78" s="59">
        <v>4409.4250000000002</v>
      </c>
    </row>
    <row r="79" spans="1:5" hidden="1" outlineLevel="1" x14ac:dyDescent="0.25">
      <c r="B79" s="10" t="s">
        <v>267</v>
      </c>
      <c r="C79" s="58">
        <v>2640.6</v>
      </c>
      <c r="D79" s="59">
        <v>0</v>
      </c>
    </row>
    <row r="80" spans="1:5" hidden="1" outlineLevel="1" x14ac:dyDescent="0.25">
      <c r="B80" s="10" t="s">
        <v>266</v>
      </c>
      <c r="C80" s="58">
        <v>1.3</v>
      </c>
      <c r="D80" s="59">
        <v>137164.625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1829.7083333333301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2.2749999999999999</v>
      </c>
      <c r="D84" s="59">
        <v>0</v>
      </c>
    </row>
    <row r="85" spans="1:4" hidden="1" outlineLevel="1" x14ac:dyDescent="0.25">
      <c r="B85" s="10" t="s">
        <v>354</v>
      </c>
      <c r="C85" s="58">
        <v>277.84166666666698</v>
      </c>
      <c r="D85" s="59">
        <v>0</v>
      </c>
    </row>
    <row r="86" spans="1:4" hidden="1" outlineLevel="1" x14ac:dyDescent="0.25">
      <c r="B86" s="10" t="s">
        <v>364</v>
      </c>
      <c r="C86" s="58">
        <v>1.9750000000000001</v>
      </c>
      <c r="D86" s="59">
        <v>24112.5</v>
      </c>
    </row>
    <row r="87" spans="1:4" hidden="1" outlineLevel="1" x14ac:dyDescent="0.25">
      <c r="A87" s="15"/>
      <c r="B87" s="10" t="s">
        <v>268</v>
      </c>
      <c r="C87" s="58">
        <v>1.85</v>
      </c>
      <c r="D87" s="59">
        <v>59125.766666666699</v>
      </c>
    </row>
    <row r="88" spans="1:4" collapsed="1" x14ac:dyDescent="0.25">
      <c r="B88" s="8" t="s">
        <v>117</v>
      </c>
      <c r="C88" s="81">
        <v>15435.4</v>
      </c>
      <c r="D88" s="81">
        <v>17598.933333333302</v>
      </c>
    </row>
    <row r="89" spans="1:4" x14ac:dyDescent="0.25">
      <c r="B89" s="8" t="s">
        <v>120</v>
      </c>
      <c r="C89" s="81">
        <v>27071.5333333333</v>
      </c>
      <c r="D89" s="81">
        <v>30452.224999999999</v>
      </c>
    </row>
    <row r="90" spans="1:4" x14ac:dyDescent="0.25">
      <c r="B90" s="17" t="s">
        <v>123</v>
      </c>
      <c r="C90" s="56">
        <f>C91+C92+C93+C94+C95</f>
        <v>229842.80856374861</v>
      </c>
      <c r="D90" s="56">
        <f>D91+D92+D93+D94+D95</f>
        <v>389572.80122532015</v>
      </c>
    </row>
    <row r="91" spans="1:4" hidden="1" outlineLevel="1" x14ac:dyDescent="0.25">
      <c r="B91" s="11" t="s">
        <v>124</v>
      </c>
      <c r="C91" s="88">
        <v>186286.46313364099</v>
      </c>
      <c r="D91" s="88">
        <v>340373.14699846198</v>
      </c>
    </row>
    <row r="92" spans="1:4" hidden="1" outlineLevel="1" x14ac:dyDescent="0.25">
      <c r="B92" s="11" t="s">
        <v>127</v>
      </c>
      <c r="C92" s="88">
        <v>13140.053763440899</v>
      </c>
      <c r="D92" s="88">
        <v>7718.97089352484</v>
      </c>
    </row>
    <row r="93" spans="1:4" hidden="1" outlineLevel="1" x14ac:dyDescent="0.25">
      <c r="B93" s="11" t="s">
        <v>130</v>
      </c>
      <c r="C93" s="58">
        <v>6125.7</v>
      </c>
      <c r="D93" s="58">
        <v>6189.5333333333301</v>
      </c>
    </row>
    <row r="94" spans="1:4" hidden="1" outlineLevel="1" x14ac:dyDescent="0.25">
      <c r="B94" s="11" t="s">
        <v>133</v>
      </c>
      <c r="C94" s="58">
        <v>24288.691666666698</v>
      </c>
      <c r="D94" s="58">
        <v>34863.041666666701</v>
      </c>
    </row>
    <row r="95" spans="1:4" hidden="1" outlineLevel="1" x14ac:dyDescent="0.25">
      <c r="A95" s="15"/>
      <c r="B95" s="11" t="s">
        <v>136</v>
      </c>
      <c r="C95" s="58">
        <v>1.9</v>
      </c>
      <c r="D95" s="58">
        <v>428.10833333333301</v>
      </c>
    </row>
    <row r="96" spans="1:4" collapsed="1" x14ac:dyDescent="0.25">
      <c r="B96" s="9" t="s">
        <v>137</v>
      </c>
      <c r="C96" s="81">
        <f>C97+C98+C99+C100+C101+C102+C103+C104+C105</f>
        <v>14603.016666666672</v>
      </c>
      <c r="D96" s="81">
        <f>D97+D98+D99+D100+D101+D102+D103+D104+D105</f>
        <v>16201.716666666662</v>
      </c>
    </row>
    <row r="97" spans="1:4" hidden="1" outlineLevel="1" x14ac:dyDescent="0.25">
      <c r="B97" s="18" t="s">
        <v>138</v>
      </c>
      <c r="C97" s="57">
        <v>1906</v>
      </c>
      <c r="D97" s="57">
        <v>4952.8999999999996</v>
      </c>
    </row>
    <row r="98" spans="1:4" hidden="1" outlineLevel="1" x14ac:dyDescent="0.25">
      <c r="B98" s="18" t="s">
        <v>141</v>
      </c>
      <c r="C98" s="57">
        <v>9302.6166666666704</v>
      </c>
      <c r="D98" s="57">
        <v>7727.3249999999998</v>
      </c>
    </row>
    <row r="99" spans="1:4" hidden="1" outlineLevel="1" x14ac:dyDescent="0.25">
      <c r="B99" s="19" t="s">
        <v>144</v>
      </c>
      <c r="C99" s="57">
        <v>3370.8</v>
      </c>
      <c r="D99" s="57">
        <v>3231.7333333333299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21.7</v>
      </c>
      <c r="D102" s="57">
        <v>121.6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1.9</v>
      </c>
      <c r="D105" s="57">
        <v>168.15833333333299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12081.85</v>
      </c>
      <c r="D106" s="56">
        <f>D107+D108+D109+D110+D111+D112+D113+D114+D115+D116+D117+D118+D121+D119+D120</f>
        <v>10161.866666666676</v>
      </c>
    </row>
    <row r="107" spans="1:4" hidden="1" outlineLevel="1" x14ac:dyDescent="0.25">
      <c r="B107" s="44" t="s">
        <v>219</v>
      </c>
      <c r="C107" s="57">
        <v>497.9</v>
      </c>
      <c r="D107" s="57">
        <v>1803.6666666666699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839.2</v>
      </c>
      <c r="D109" s="57">
        <v>3420.2166666666699</v>
      </c>
    </row>
    <row r="110" spans="1:4" hidden="1" outlineLevel="1" x14ac:dyDescent="0.25">
      <c r="B110" s="44" t="s">
        <v>222</v>
      </c>
      <c r="C110" s="57">
        <v>436.8</v>
      </c>
      <c r="D110" s="57">
        <v>617.51666666666699</v>
      </c>
    </row>
    <row r="111" spans="1:4" hidden="1" outlineLevel="1" x14ac:dyDescent="0.25">
      <c r="B111" s="20" t="s">
        <v>323</v>
      </c>
      <c r="C111" s="57">
        <v>6119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806.9</v>
      </c>
      <c r="D116" s="58">
        <v>220.5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2722.7</v>
      </c>
      <c r="D118" s="58">
        <v>0</v>
      </c>
    </row>
    <row r="119" spans="1:4" hidden="1" outlineLevel="1" x14ac:dyDescent="0.25">
      <c r="B119" s="21" t="s">
        <v>293</v>
      </c>
      <c r="C119" s="58">
        <v>655.7</v>
      </c>
      <c r="D119" s="58">
        <v>0</v>
      </c>
    </row>
    <row r="120" spans="1:4" hidden="1" outlineLevel="1" x14ac:dyDescent="0.25">
      <c r="B120" s="21" t="s">
        <v>350</v>
      </c>
      <c r="C120" s="58">
        <v>1.8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1.85</v>
      </c>
      <c r="D121" s="58">
        <v>4099.9666666666699</v>
      </c>
    </row>
    <row r="122" spans="1:4" collapsed="1" x14ac:dyDescent="0.25">
      <c r="B122" s="22" t="s">
        <v>307</v>
      </c>
      <c r="C122" s="94">
        <f>C123+C124+C125</f>
        <v>90667.975000000006</v>
      </c>
      <c r="D122" s="94">
        <f>D123+D124+D125</f>
        <v>74752.216666666704</v>
      </c>
    </row>
    <row r="123" spans="1:4" hidden="1" outlineLevel="1" x14ac:dyDescent="0.25">
      <c r="B123" s="11" t="s">
        <v>186</v>
      </c>
      <c r="C123" s="58">
        <v>72022.7</v>
      </c>
      <c r="D123" s="58">
        <v>57643.791666666701</v>
      </c>
    </row>
    <row r="124" spans="1:4" hidden="1" outlineLevel="1" x14ac:dyDescent="0.25">
      <c r="B124" s="11" t="s">
        <v>308</v>
      </c>
      <c r="C124" s="58">
        <v>18645.275000000001</v>
      </c>
      <c r="D124" s="58">
        <v>17108.424999999999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346.77499999999998</v>
      </c>
      <c r="D126" s="83">
        <f>D127+D128</f>
        <v>350.41666666666703</v>
      </c>
    </row>
    <row r="127" spans="1:4" hidden="1" outlineLevel="1" x14ac:dyDescent="0.25">
      <c r="B127" s="13" t="s">
        <v>190</v>
      </c>
      <c r="C127" s="58">
        <v>346.77499999999998</v>
      </c>
      <c r="D127" s="58">
        <v>350.41666666666703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73191.725000000006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1425473.809767026</v>
      </c>
      <c r="D130" s="55">
        <f>D31+D32+D37+D41+D45+D53+D54+D57+D72+D75+D88+D89+D90+D96+D106+D122+D126+D129+D33</f>
        <v>1414873.7603619155</v>
      </c>
    </row>
    <row r="131" spans="2:5" ht="15.75" thickTop="1" x14ac:dyDescent="0.25">
      <c r="B131" s="24" t="s">
        <v>198</v>
      </c>
      <c r="C131" s="89">
        <v>250013.690232975</v>
      </c>
      <c r="D131" s="89">
        <v>210456.06463808499</v>
      </c>
    </row>
    <row r="132" spans="2:5" x14ac:dyDescent="0.25">
      <c r="B132" s="10" t="s">
        <v>201</v>
      </c>
      <c r="C132" s="90">
        <v>335097.5</v>
      </c>
      <c r="D132" s="90">
        <v>325065.96500000003</v>
      </c>
    </row>
    <row r="133" spans="2:5" ht="12" customHeight="1" thickBot="1" x14ac:dyDescent="0.3">
      <c r="B133" s="54" t="s">
        <v>204</v>
      </c>
      <c r="C133" s="91">
        <f>C130+C131+C132</f>
        <v>2010585.0000000009</v>
      </c>
      <c r="D133" s="91">
        <f>D130+D131+D132</f>
        <v>1950395.7900000005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101506.7939999993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200132.26999999955</v>
      </c>
    </row>
    <row r="137" spans="2:5" x14ac:dyDescent="0.25">
      <c r="B137" s="8" t="s">
        <v>207</v>
      </c>
      <c r="C137" s="45"/>
      <c r="D137" s="46">
        <v>-28595.89</v>
      </c>
      <c r="E137" s="47"/>
    </row>
    <row r="138" spans="2:5" ht="12.75" hidden="1" customHeight="1" x14ac:dyDescent="0.25">
      <c r="B138" s="29" t="s">
        <v>209</v>
      </c>
      <c r="D138" s="48">
        <v>-536064.79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439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1999</v>
      </c>
      <c r="D8" s="35"/>
    </row>
    <row r="9" spans="2:4" x14ac:dyDescent="0.25">
      <c r="B9" s="65" t="s">
        <v>5</v>
      </c>
      <c r="C9" s="66">
        <v>4890.8999999999996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14</v>
      </c>
      <c r="D11" s="35"/>
    </row>
    <row r="12" spans="2:4" x14ac:dyDescent="0.25">
      <c r="B12" s="65" t="s">
        <v>11</v>
      </c>
      <c r="C12" s="67">
        <v>96</v>
      </c>
      <c r="D12" s="35"/>
    </row>
    <row r="13" spans="2:4" x14ac:dyDescent="0.25">
      <c r="B13" s="65" t="s">
        <v>13</v>
      </c>
      <c r="C13" s="68">
        <v>238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621.13</v>
      </c>
      <c r="D15" s="35"/>
    </row>
    <row r="16" spans="2:4" ht="24" x14ac:dyDescent="0.25">
      <c r="B16" s="69" t="s">
        <v>19</v>
      </c>
      <c r="C16" s="38">
        <v>617.6</v>
      </c>
      <c r="D16" s="35"/>
    </row>
    <row r="17" spans="2:4" x14ac:dyDescent="0.25">
      <c r="B17" s="70" t="s">
        <v>21</v>
      </c>
      <c r="C17" s="38">
        <v>256.7</v>
      </c>
      <c r="D17" s="35"/>
    </row>
    <row r="18" spans="2:4" x14ac:dyDescent="0.25">
      <c r="B18" s="70" t="s">
        <v>22</v>
      </c>
      <c r="C18" s="71" t="s">
        <v>437</v>
      </c>
      <c r="D18" s="35"/>
    </row>
    <row r="19" spans="2:4" x14ac:dyDescent="0.25">
      <c r="B19" s="72" t="s">
        <v>24</v>
      </c>
      <c r="C19" s="73" t="s">
        <v>411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2129595.6779999998</v>
      </c>
      <c r="D21" s="41"/>
    </row>
    <row r="22" spans="2:4" hidden="1" outlineLevel="1" x14ac:dyDescent="0.25">
      <c r="B22" s="39" t="s">
        <v>280</v>
      </c>
      <c r="C22" s="79" t="s">
        <v>412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413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2112092.1600000001</v>
      </c>
      <c r="D26" s="41"/>
    </row>
    <row r="27" spans="2:4" x14ac:dyDescent="0.25">
      <c r="B27" s="74" t="s">
        <v>32</v>
      </c>
      <c r="C27" s="76">
        <v>2174875.09</v>
      </c>
      <c r="D27" s="41"/>
    </row>
    <row r="28" spans="2:4" ht="12.75" customHeight="1" x14ac:dyDescent="0.25">
      <c r="B28" s="77" t="s">
        <v>34</v>
      </c>
      <c r="C28" s="78">
        <f>C27/C26%</f>
        <v>102.97254689871107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50364.3</v>
      </c>
      <c r="D31" s="81">
        <v>85542.475000000006</v>
      </c>
    </row>
    <row r="32" spans="2:4" x14ac:dyDescent="0.25">
      <c r="B32" s="8" t="s">
        <v>38</v>
      </c>
      <c r="C32" s="81">
        <v>6530.1</v>
      </c>
      <c r="D32" s="81">
        <v>8753.3583333333299</v>
      </c>
    </row>
    <row r="33" spans="2:4" x14ac:dyDescent="0.25">
      <c r="B33" s="8" t="s">
        <v>334</v>
      </c>
      <c r="C33" s="81">
        <f>C34+C35+C36</f>
        <v>2968.433333333337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2065.24166666667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903.19166666666695</v>
      </c>
      <c r="D36" s="58">
        <v>0</v>
      </c>
    </row>
    <row r="37" spans="2:4" collapsed="1" x14ac:dyDescent="0.25">
      <c r="B37" s="9" t="s">
        <v>41</v>
      </c>
      <c r="C37" s="56">
        <f>C38+C40+C39</f>
        <v>360835.02304147428</v>
      </c>
      <c r="D37" s="82">
        <f>D38+D40+D39</f>
        <v>373511.29901366599</v>
      </c>
    </row>
    <row r="38" spans="2:4" hidden="1" outlineLevel="1" x14ac:dyDescent="0.25">
      <c r="B38" s="10" t="s">
        <v>322</v>
      </c>
      <c r="C38" s="58">
        <v>193794.873271889</v>
      </c>
      <c r="D38" s="58">
        <v>160728.612935246</v>
      </c>
    </row>
    <row r="39" spans="2:4" hidden="1" outlineLevel="1" x14ac:dyDescent="0.25">
      <c r="B39" s="10" t="s">
        <v>345</v>
      </c>
      <c r="C39" s="58">
        <v>92187.346390168997</v>
      </c>
      <c r="D39" s="58">
        <v>111261.44034480301</v>
      </c>
    </row>
    <row r="40" spans="2:4" hidden="1" outlineLevel="1" x14ac:dyDescent="0.25">
      <c r="B40" s="10" t="s">
        <v>45</v>
      </c>
      <c r="C40" s="58">
        <v>74852.803379416306</v>
      </c>
      <c r="D40" s="58">
        <v>101521.245733617</v>
      </c>
    </row>
    <row r="41" spans="2:4" collapsed="1" x14ac:dyDescent="0.25">
      <c r="B41" s="9" t="s">
        <v>48</v>
      </c>
      <c r="C41" s="81">
        <f>C42+C43+C44</f>
        <v>268075.78725038411</v>
      </c>
      <c r="D41" s="83">
        <f>D42+D43+D44</f>
        <v>16402.316563580142</v>
      </c>
    </row>
    <row r="42" spans="2:4" hidden="1" outlineLevel="1" x14ac:dyDescent="0.25">
      <c r="B42" s="10" t="s">
        <v>49</v>
      </c>
      <c r="C42" s="84">
        <v>45046.236559139797</v>
      </c>
      <c r="D42" s="84">
        <v>2756.1668284255902</v>
      </c>
    </row>
    <row r="43" spans="2:4" hidden="1" outlineLevel="1" x14ac:dyDescent="0.25">
      <c r="B43" s="10" t="s">
        <v>52</v>
      </c>
      <c r="C43" s="84">
        <v>85787.768817204298</v>
      </c>
      <c r="D43" s="84">
        <v>5248.9600783492597</v>
      </c>
    </row>
    <row r="44" spans="2:4" hidden="1" outlineLevel="1" x14ac:dyDescent="0.25">
      <c r="B44" s="10" t="s">
        <v>55</v>
      </c>
      <c r="C44" s="84">
        <v>137241.78187404</v>
      </c>
      <c r="D44" s="84">
        <v>8397.1896568052907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1496.2</v>
      </c>
      <c r="D54" s="83">
        <f>D55+D56</f>
        <v>3092.625</v>
      </c>
      <c r="E54" s="43"/>
    </row>
    <row r="55" spans="2:5" hidden="1" outlineLevel="1" x14ac:dyDescent="0.25">
      <c r="B55" s="13" t="s">
        <v>81</v>
      </c>
      <c r="C55" s="58">
        <v>1496.2</v>
      </c>
      <c r="D55" s="58">
        <v>3092.625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68495.391666666706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3821.3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27684.3</v>
      </c>
      <c r="D60" s="58">
        <v>0</v>
      </c>
    </row>
    <row r="61" spans="2:5" hidden="1" outlineLevel="1" x14ac:dyDescent="0.25">
      <c r="B61" s="13" t="s">
        <v>92</v>
      </c>
      <c r="C61" s="58">
        <v>11835.641666666699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1.88333333333333</v>
      </c>
      <c r="D63" s="58">
        <v>0</v>
      </c>
    </row>
    <row r="64" spans="2:5" hidden="1" outlineLevel="1" x14ac:dyDescent="0.25">
      <c r="B64" s="13" t="s">
        <v>233</v>
      </c>
      <c r="C64" s="60">
        <v>1.88333333333333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11234.8</v>
      </c>
      <c r="D66" s="58">
        <v>0</v>
      </c>
    </row>
    <row r="67" spans="1:5" hidden="1" outlineLevel="1" x14ac:dyDescent="0.25">
      <c r="B67" s="13" t="s">
        <v>298</v>
      </c>
      <c r="C67" s="60">
        <v>13911.85</v>
      </c>
      <c r="D67" s="58">
        <v>0</v>
      </c>
    </row>
    <row r="68" spans="1:5" hidden="1" outlineLevel="1" x14ac:dyDescent="0.25">
      <c r="B68" s="13" t="s">
        <v>299</v>
      </c>
      <c r="C68" s="60">
        <v>1.86666666666667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1.86666666666667</v>
      </c>
      <c r="D71" s="58">
        <v>0</v>
      </c>
    </row>
    <row r="72" spans="1:5" collapsed="1" x14ac:dyDescent="0.25">
      <c r="B72" s="12" t="s">
        <v>96</v>
      </c>
      <c r="C72" s="85">
        <f>C73+C74</f>
        <v>2026.3999999999999</v>
      </c>
      <c r="D72" s="83">
        <f>D73+D74</f>
        <v>742.38333333333298</v>
      </c>
      <c r="E72" s="43"/>
    </row>
    <row r="73" spans="1:5" hidden="1" outlineLevel="1" x14ac:dyDescent="0.25">
      <c r="B73" s="13" t="s">
        <v>97</v>
      </c>
      <c r="C73" s="60">
        <v>1187.5999999999999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838.8</v>
      </c>
      <c r="D74" s="58">
        <v>742.38333333333298</v>
      </c>
    </row>
    <row r="75" spans="1:5" collapsed="1" x14ac:dyDescent="0.25">
      <c r="B75" s="9" t="s">
        <v>103</v>
      </c>
      <c r="C75" s="86">
        <f>C76+C77+C78+C79+C87+C80+C81+C82+C83+C84+C85+C86</f>
        <v>8545.1583333333401</v>
      </c>
      <c r="D75" s="81">
        <f>D76+D77+D78+D79+D87+D80+D81+D82+D83+D84+D85+D86</f>
        <v>224933.88333333336</v>
      </c>
    </row>
    <row r="76" spans="1:5" hidden="1" outlineLevel="1" x14ac:dyDescent="0.25">
      <c r="B76" s="10" t="s">
        <v>346</v>
      </c>
      <c r="C76" s="58">
        <v>80.3</v>
      </c>
      <c r="D76" s="58">
        <v>85.158333333333303</v>
      </c>
    </row>
    <row r="77" spans="1:5" hidden="1" outlineLevel="1" x14ac:dyDescent="0.25">
      <c r="B77" s="16" t="s">
        <v>270</v>
      </c>
      <c r="C77" s="87">
        <v>3315.8166666666698</v>
      </c>
      <c r="D77" s="58">
        <v>0</v>
      </c>
    </row>
    <row r="78" spans="1:5" hidden="1" outlineLevel="1" x14ac:dyDescent="0.25">
      <c r="B78" s="10" t="s">
        <v>269</v>
      </c>
      <c r="C78" s="58">
        <v>354.1</v>
      </c>
      <c r="D78" s="59">
        <v>4445.8333333333303</v>
      </c>
    </row>
    <row r="79" spans="1:5" hidden="1" outlineLevel="1" x14ac:dyDescent="0.25">
      <c r="B79" s="10" t="s">
        <v>267</v>
      </c>
      <c r="C79" s="58">
        <v>2662.5</v>
      </c>
      <c r="D79" s="59">
        <v>0</v>
      </c>
    </row>
    <row r="80" spans="1:5" hidden="1" outlineLevel="1" x14ac:dyDescent="0.25">
      <c r="B80" s="10" t="s">
        <v>266</v>
      </c>
      <c r="C80" s="58">
        <v>1.3</v>
      </c>
      <c r="D80" s="59">
        <v>137164.625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1844.86666666667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2.2916666666666701</v>
      </c>
      <c r="D84" s="59">
        <v>0</v>
      </c>
    </row>
    <row r="85" spans="1:4" hidden="1" outlineLevel="1" x14ac:dyDescent="0.25">
      <c r="B85" s="10" t="s">
        <v>354</v>
      </c>
      <c r="C85" s="58">
        <v>280.14999999999998</v>
      </c>
      <c r="D85" s="59">
        <v>0</v>
      </c>
    </row>
    <row r="86" spans="1:4" hidden="1" outlineLevel="1" x14ac:dyDescent="0.25">
      <c r="B86" s="10" t="s">
        <v>364</v>
      </c>
      <c r="C86" s="58">
        <v>1.9666666666666699</v>
      </c>
      <c r="D86" s="59">
        <v>24112.5</v>
      </c>
    </row>
    <row r="87" spans="1:4" hidden="1" outlineLevel="1" x14ac:dyDescent="0.25">
      <c r="A87" s="15"/>
      <c r="B87" s="10" t="s">
        <v>268</v>
      </c>
      <c r="C87" s="58">
        <v>1.86666666666667</v>
      </c>
      <c r="D87" s="59">
        <v>59125.766666666699</v>
      </c>
    </row>
    <row r="88" spans="1:4" collapsed="1" x14ac:dyDescent="0.25">
      <c r="B88" s="8" t="s">
        <v>117</v>
      </c>
      <c r="C88" s="81">
        <v>15563.3</v>
      </c>
      <c r="D88" s="81">
        <v>17744.758333333299</v>
      </c>
    </row>
    <row r="89" spans="1:4" x14ac:dyDescent="0.25">
      <c r="B89" s="8" t="s">
        <v>120</v>
      </c>
      <c r="C89" s="81">
        <v>27289.0333333333</v>
      </c>
      <c r="D89" s="81">
        <v>30704.6583333333</v>
      </c>
    </row>
    <row r="90" spans="1:4" x14ac:dyDescent="0.25">
      <c r="B90" s="17" t="s">
        <v>123</v>
      </c>
      <c r="C90" s="56">
        <f>C91+C92+C93+C94+C95</f>
        <v>231747.74347158166</v>
      </c>
      <c r="D90" s="56">
        <f>D91+D92+D93+D94+D95</f>
        <v>392797.0325545044</v>
      </c>
    </row>
    <row r="91" spans="1:4" hidden="1" outlineLevel="1" x14ac:dyDescent="0.25">
      <c r="B91" s="11" t="s">
        <v>124</v>
      </c>
      <c r="C91" s="88">
        <v>187830.29953917</v>
      </c>
      <c r="D91" s="88">
        <v>343193.98183441302</v>
      </c>
    </row>
    <row r="92" spans="1:4" hidden="1" outlineLevel="1" x14ac:dyDescent="0.25">
      <c r="B92" s="11" t="s">
        <v>127</v>
      </c>
      <c r="C92" s="88">
        <v>13248.943932411699</v>
      </c>
      <c r="D92" s="88">
        <v>7782.9173867580803</v>
      </c>
    </row>
    <row r="93" spans="1:4" hidden="1" outlineLevel="1" x14ac:dyDescent="0.25">
      <c r="B93" s="11" t="s">
        <v>130</v>
      </c>
      <c r="C93" s="58">
        <v>6176.8</v>
      </c>
      <c r="D93" s="58">
        <v>6241.2166666666699</v>
      </c>
    </row>
    <row r="94" spans="1:4" hidden="1" outlineLevel="1" x14ac:dyDescent="0.25">
      <c r="B94" s="11" t="s">
        <v>133</v>
      </c>
      <c r="C94" s="58">
        <v>24489.8</v>
      </c>
      <c r="D94" s="58">
        <v>35150.808333333298</v>
      </c>
    </row>
    <row r="95" spans="1:4" hidden="1" outlineLevel="1" x14ac:dyDescent="0.25">
      <c r="A95" s="15"/>
      <c r="B95" s="11" t="s">
        <v>136</v>
      </c>
      <c r="C95" s="58">
        <v>1.9</v>
      </c>
      <c r="D95" s="58">
        <v>428.10833333333301</v>
      </c>
    </row>
    <row r="96" spans="1:4" collapsed="1" x14ac:dyDescent="0.25">
      <c r="B96" s="9" t="s">
        <v>137</v>
      </c>
      <c r="C96" s="81">
        <f>C97+C98+C99+C100+C101+C102+C103+C104+C105</f>
        <v>14723.824999999999</v>
      </c>
      <c r="D96" s="81">
        <f>D97+D98+D99+D100+D101+D102+D103+D104+D105</f>
        <v>16333.566666666664</v>
      </c>
    </row>
    <row r="97" spans="1:4" hidden="1" outlineLevel="1" x14ac:dyDescent="0.25">
      <c r="B97" s="18" t="s">
        <v>138</v>
      </c>
      <c r="C97" s="57">
        <v>1921.8</v>
      </c>
      <c r="D97" s="57">
        <v>4993.9583333333303</v>
      </c>
    </row>
    <row r="98" spans="1:4" hidden="1" outlineLevel="1" x14ac:dyDescent="0.25">
      <c r="B98" s="18" t="s">
        <v>141</v>
      </c>
      <c r="C98" s="57">
        <v>9379.7250000000004</v>
      </c>
      <c r="D98" s="57">
        <v>7791.3666666666704</v>
      </c>
    </row>
    <row r="99" spans="1:4" hidden="1" outlineLevel="1" x14ac:dyDescent="0.25">
      <c r="B99" s="19" t="s">
        <v>144</v>
      </c>
      <c r="C99" s="57">
        <v>3398.7</v>
      </c>
      <c r="D99" s="57">
        <v>3258.4833333333299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21.7</v>
      </c>
      <c r="D102" s="57">
        <v>121.6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1.9</v>
      </c>
      <c r="D105" s="57">
        <v>168.15833333333299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12181.683333333336</v>
      </c>
      <c r="D106" s="56">
        <f>D107+D108+D109+D110+D111+D112+D113+D114+D115+D116+D117+D118+D121+D119+D120</f>
        <v>10211.741666666676</v>
      </c>
    </row>
    <row r="107" spans="1:4" hidden="1" outlineLevel="1" x14ac:dyDescent="0.25">
      <c r="B107" s="44" t="s">
        <v>219</v>
      </c>
      <c r="C107" s="57">
        <v>502</v>
      </c>
      <c r="D107" s="57">
        <v>1818.5166666666701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846.1</v>
      </c>
      <c r="D109" s="57">
        <v>3448.3416666666699</v>
      </c>
    </row>
    <row r="110" spans="1:4" hidden="1" outlineLevel="1" x14ac:dyDescent="0.25">
      <c r="B110" s="44" t="s">
        <v>222</v>
      </c>
      <c r="C110" s="57">
        <v>440.4</v>
      </c>
      <c r="D110" s="57">
        <v>622.60833333333301</v>
      </c>
    </row>
    <row r="111" spans="1:4" hidden="1" outlineLevel="1" x14ac:dyDescent="0.25">
      <c r="B111" s="20" t="s">
        <v>323</v>
      </c>
      <c r="C111" s="57">
        <v>6169.7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813.5</v>
      </c>
      <c r="D116" s="58">
        <v>222.308333333333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2745.2</v>
      </c>
      <c r="D118" s="58">
        <v>0</v>
      </c>
    </row>
    <row r="119" spans="1:4" hidden="1" outlineLevel="1" x14ac:dyDescent="0.25">
      <c r="B119" s="21" t="s">
        <v>293</v>
      </c>
      <c r="C119" s="58">
        <v>661.1</v>
      </c>
      <c r="D119" s="58">
        <v>0</v>
      </c>
    </row>
    <row r="120" spans="1:4" hidden="1" outlineLevel="1" x14ac:dyDescent="0.25">
      <c r="B120" s="21" t="s">
        <v>350</v>
      </c>
      <c r="C120" s="58">
        <v>1.81666666666667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1.86666666666667</v>
      </c>
      <c r="D121" s="58">
        <v>4099.9666666666699</v>
      </c>
    </row>
    <row r="122" spans="1:4" collapsed="1" x14ac:dyDescent="0.25">
      <c r="B122" s="22" t="s">
        <v>307</v>
      </c>
      <c r="C122" s="94">
        <f>C123+C124+C125</f>
        <v>91419.383333333404</v>
      </c>
      <c r="D122" s="94">
        <f>D123+D124+D125</f>
        <v>75371.633333333404</v>
      </c>
    </row>
    <row r="123" spans="1:4" hidden="1" outlineLevel="1" x14ac:dyDescent="0.25">
      <c r="B123" s="11" t="s">
        <v>186</v>
      </c>
      <c r="C123" s="58">
        <v>72619.591666666704</v>
      </c>
      <c r="D123" s="58">
        <v>58121.441666666702</v>
      </c>
    </row>
    <row r="124" spans="1:4" hidden="1" outlineLevel="1" x14ac:dyDescent="0.25">
      <c r="B124" s="11" t="s">
        <v>308</v>
      </c>
      <c r="C124" s="58">
        <v>18799.791666666701</v>
      </c>
      <c r="D124" s="58">
        <v>17250.191666666698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349.6</v>
      </c>
      <c r="D126" s="83">
        <f>D127+D128</f>
        <v>353.25</v>
      </c>
    </row>
    <row r="127" spans="1:4" hidden="1" outlineLevel="1" x14ac:dyDescent="0.25">
      <c r="B127" s="13" t="s">
        <v>190</v>
      </c>
      <c r="C127" s="58">
        <v>349.6</v>
      </c>
      <c r="D127" s="58">
        <v>353.25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73791.333333333299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1430728.0870967736</v>
      </c>
      <c r="D130" s="55">
        <f>D31+D32+D37+D41+D45+D53+D54+D57+D72+D75+D88+D89+D90+D96+D106+D122+D126+D129+D33</f>
        <v>1420069.2314650838</v>
      </c>
    </row>
    <row r="131" spans="2:5" ht="15.75" thickTop="1" x14ac:dyDescent="0.25">
      <c r="B131" s="24" t="s">
        <v>198</v>
      </c>
      <c r="C131" s="89">
        <v>250656.996236559</v>
      </c>
      <c r="D131" s="89">
        <v>211584.70186824899</v>
      </c>
    </row>
    <row r="132" spans="2:5" x14ac:dyDescent="0.25">
      <c r="B132" s="10" t="s">
        <v>201</v>
      </c>
      <c r="C132" s="90">
        <v>336277.01666666701</v>
      </c>
      <c r="D132" s="90">
        <v>326330.78666666697</v>
      </c>
    </row>
    <row r="133" spans="2:5" ht="12" customHeight="1" thickBot="1" x14ac:dyDescent="0.3">
      <c r="B133" s="54" t="s">
        <v>204</v>
      </c>
      <c r="C133" s="91">
        <f>C130+C131+C132</f>
        <v>2017662.0999999996</v>
      </c>
      <c r="D133" s="91">
        <f>D130+D131+D132</f>
        <v>1957984.7199999997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111933.57800000021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216890.37000000011</v>
      </c>
    </row>
    <row r="137" spans="2:5" x14ac:dyDescent="0.25">
      <c r="B137" s="8" t="s">
        <v>207</v>
      </c>
      <c r="C137" s="45"/>
      <c r="D137" s="46">
        <v>-9764.19</v>
      </c>
      <c r="E137" s="47"/>
    </row>
    <row r="138" spans="2:5" ht="12.75" hidden="1" customHeight="1" x14ac:dyDescent="0.25">
      <c r="B138" s="29" t="s">
        <v>209</v>
      </c>
      <c r="D138" s="48">
        <v>-335057.36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440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1971</v>
      </c>
      <c r="D8" s="35"/>
    </row>
    <row r="9" spans="2:4" x14ac:dyDescent="0.25">
      <c r="B9" s="65" t="s">
        <v>5</v>
      </c>
      <c r="C9" s="66">
        <v>4523.7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100</v>
      </c>
      <c r="D12" s="35"/>
    </row>
    <row r="13" spans="2:4" x14ac:dyDescent="0.25">
      <c r="B13" s="65" t="s">
        <v>13</v>
      </c>
      <c r="C13" s="68">
        <v>233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1229</v>
      </c>
      <c r="D15" s="35"/>
    </row>
    <row r="16" spans="2:4" ht="24" x14ac:dyDescent="0.25">
      <c r="B16" s="69" t="s">
        <v>19</v>
      </c>
      <c r="C16" s="38">
        <v>471</v>
      </c>
      <c r="D16" s="35"/>
    </row>
    <row r="17" spans="2:4" x14ac:dyDescent="0.25">
      <c r="B17" s="70" t="s">
        <v>21</v>
      </c>
      <c r="C17" s="38">
        <v>966</v>
      </c>
      <c r="D17" s="35"/>
    </row>
    <row r="18" spans="2:4" x14ac:dyDescent="0.25">
      <c r="B18" s="70" t="s">
        <v>22</v>
      </c>
      <c r="C18" s="71">
        <v>40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1576147.554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1576477.14</v>
      </c>
      <c r="D26" s="41"/>
    </row>
    <row r="27" spans="2:4" x14ac:dyDescent="0.25">
      <c r="B27" s="74" t="s">
        <v>32</v>
      </c>
      <c r="C27" s="76">
        <v>1562575.44</v>
      </c>
      <c r="D27" s="41"/>
    </row>
    <row r="28" spans="2:4" ht="12.75" customHeight="1" x14ac:dyDescent="0.25">
      <c r="B28" s="77" t="s">
        <v>34</v>
      </c>
      <c r="C28" s="78">
        <f>C27/C26%</f>
        <v>99.118179411088704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46583</v>
      </c>
      <c r="D31" s="81">
        <v>79120.008333333302</v>
      </c>
    </row>
    <row r="32" spans="2:4" x14ac:dyDescent="0.25">
      <c r="B32" s="8" t="s">
        <v>38</v>
      </c>
      <c r="C32" s="81">
        <v>6039.8</v>
      </c>
      <c r="D32" s="81">
        <v>8096.125</v>
      </c>
    </row>
    <row r="33" spans="2:4" x14ac:dyDescent="0.25">
      <c r="B33" s="8" t="s">
        <v>334</v>
      </c>
      <c r="C33" s="81">
        <f>C34+C35+C36</f>
        <v>2745.575000000003</v>
      </c>
      <c r="D33" s="81">
        <f>D34+D35+D36</f>
        <v>3000</v>
      </c>
    </row>
    <row r="34" spans="2:4" hidden="1" outlineLevel="1" x14ac:dyDescent="0.25">
      <c r="B34" s="96" t="s">
        <v>335</v>
      </c>
      <c r="C34" s="58">
        <v>1910.19166666667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835.38333333333298</v>
      </c>
      <c r="D36" s="58">
        <v>3000</v>
      </c>
    </row>
    <row r="37" spans="2:4" collapsed="1" x14ac:dyDescent="0.25">
      <c r="B37" s="9" t="s">
        <v>41</v>
      </c>
      <c r="C37" s="56">
        <f>C38+C40+C39</f>
        <v>380226.96492575447</v>
      </c>
      <c r="D37" s="82">
        <f>D38+D40+D39</f>
        <v>391434.28402307269</v>
      </c>
    </row>
    <row r="38" spans="2:4" hidden="1" outlineLevel="1" x14ac:dyDescent="0.25">
      <c r="B38" s="10" t="s">
        <v>322</v>
      </c>
      <c r="C38" s="58">
        <v>207265.71300563199</v>
      </c>
      <c r="D38" s="58">
        <v>171900.96819221799</v>
      </c>
    </row>
    <row r="39" spans="2:4" hidden="1" outlineLevel="1" x14ac:dyDescent="0.25">
      <c r="B39" s="10" t="s">
        <v>345</v>
      </c>
      <c r="C39" s="58">
        <v>106928.469022017</v>
      </c>
      <c r="D39" s="58">
        <v>129052.534281128</v>
      </c>
    </row>
    <row r="40" spans="2:4" hidden="1" outlineLevel="1" x14ac:dyDescent="0.25">
      <c r="B40" s="10" t="s">
        <v>45</v>
      </c>
      <c r="C40" s="58">
        <v>66032.782898105506</v>
      </c>
      <c r="D40" s="58">
        <v>90480.7815497267</v>
      </c>
    </row>
    <row r="41" spans="2:4" collapsed="1" x14ac:dyDescent="0.25">
      <c r="B41" s="9" t="s">
        <v>48</v>
      </c>
      <c r="C41" s="81">
        <f>C42+C43+C44</f>
        <v>163719.20122887861</v>
      </c>
      <c r="D41" s="83">
        <f>D42+D43+D44</f>
        <v>10017.224102331329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85289.247311827901</v>
      </c>
      <c r="D43" s="84">
        <v>5218.4581157702296</v>
      </c>
    </row>
    <row r="44" spans="2:4" hidden="1" outlineLevel="1" x14ac:dyDescent="0.25">
      <c r="B44" s="10" t="s">
        <v>55</v>
      </c>
      <c r="C44" s="84">
        <v>78429.953917050705</v>
      </c>
      <c r="D44" s="84">
        <v>4798.7659865611004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6975</v>
      </c>
      <c r="D53" s="81">
        <v>0</v>
      </c>
    </row>
    <row r="54" spans="2:5" x14ac:dyDescent="0.25">
      <c r="B54" s="12" t="s">
        <v>80</v>
      </c>
      <c r="C54" s="81">
        <f>C55+C56</f>
        <v>1558.5</v>
      </c>
      <c r="D54" s="83">
        <f>D55+D56</f>
        <v>3221.3916666666701</v>
      </c>
      <c r="E54" s="43"/>
    </row>
    <row r="55" spans="2:5" hidden="1" outlineLevel="1" x14ac:dyDescent="0.25">
      <c r="B55" s="13" t="s">
        <v>81</v>
      </c>
      <c r="C55" s="58">
        <v>1558.5</v>
      </c>
      <c r="D55" s="58">
        <v>3221.3916666666701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132314.78333333335</v>
      </c>
      <c r="D57" s="56">
        <f>D58+D59+D61+D62+D63+D64+D71+D65+D66+D60+D67+D68+D69+D70</f>
        <v>36130</v>
      </c>
    </row>
    <row r="58" spans="2:5" hidden="1" outlineLevel="1" x14ac:dyDescent="0.25">
      <c r="B58" s="13" t="s">
        <v>88</v>
      </c>
      <c r="C58" s="57">
        <v>3980.6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25605.8</v>
      </c>
      <c r="D60" s="58">
        <v>0</v>
      </c>
    </row>
    <row r="61" spans="2:5" hidden="1" outlineLevel="1" x14ac:dyDescent="0.25">
      <c r="B61" s="13" t="s">
        <v>92</v>
      </c>
      <c r="C61" s="58">
        <v>10947.05</v>
      </c>
      <c r="D61" s="59">
        <v>12180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1.74166666666667</v>
      </c>
      <c r="D63" s="58">
        <v>0</v>
      </c>
    </row>
    <row r="64" spans="2:5" hidden="1" outlineLevel="1" x14ac:dyDescent="0.25">
      <c r="B64" s="13" t="s">
        <v>233</v>
      </c>
      <c r="C64" s="60">
        <v>1.74166666666667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27526.708333333299</v>
      </c>
      <c r="D67" s="58">
        <v>23950</v>
      </c>
    </row>
    <row r="68" spans="1:5" hidden="1" outlineLevel="1" x14ac:dyDescent="0.25">
      <c r="B68" s="13" t="s">
        <v>299</v>
      </c>
      <c r="C68" s="60">
        <v>1.7250000000000001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64247.691666666702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1.7250000000000001</v>
      </c>
      <c r="D71" s="58">
        <v>0</v>
      </c>
    </row>
    <row r="72" spans="1:5" collapsed="1" x14ac:dyDescent="0.25">
      <c r="B72" s="12" t="s">
        <v>96</v>
      </c>
      <c r="C72" s="85">
        <f>C73+C74</f>
        <v>7625.9</v>
      </c>
      <c r="D72" s="83">
        <f>D73+D74</f>
        <v>2793.8333333333298</v>
      </c>
      <c r="E72" s="43"/>
    </row>
    <row r="73" spans="1:5" hidden="1" outlineLevel="1" x14ac:dyDescent="0.25">
      <c r="B73" s="13" t="s">
        <v>97</v>
      </c>
      <c r="C73" s="60">
        <v>4469.2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3156.7</v>
      </c>
      <c r="D74" s="58">
        <v>2793.8333333333298</v>
      </c>
    </row>
    <row r="75" spans="1:5" collapsed="1" x14ac:dyDescent="0.25">
      <c r="B75" s="9" t="s">
        <v>103</v>
      </c>
      <c r="C75" s="86">
        <f>C76+C77+C78+C79+C87+C80+C81+C82+C83+C84+C85+C86</f>
        <v>28568.708333333332</v>
      </c>
      <c r="D75" s="81">
        <f>D76+D77+D78+D79+D87+D80+D81+D82+D83+D84+D85+D86</f>
        <v>425423.95833333366</v>
      </c>
    </row>
    <row r="76" spans="1:5" hidden="1" outlineLevel="1" x14ac:dyDescent="0.25">
      <c r="B76" s="10" t="s">
        <v>346</v>
      </c>
      <c r="C76" s="58">
        <v>74.3</v>
      </c>
      <c r="D76" s="58">
        <v>78.8</v>
      </c>
    </row>
    <row r="77" spans="1:5" hidden="1" outlineLevel="1" x14ac:dyDescent="0.25">
      <c r="B77" s="16" t="s">
        <v>270</v>
      </c>
      <c r="C77" s="87">
        <v>6560.85</v>
      </c>
      <c r="D77" s="58">
        <v>34075.083333333299</v>
      </c>
    </row>
    <row r="78" spans="1:5" hidden="1" outlineLevel="1" x14ac:dyDescent="0.25">
      <c r="B78" s="10" t="s">
        <v>269</v>
      </c>
      <c r="C78" s="58">
        <v>327.5</v>
      </c>
      <c r="D78" s="59">
        <v>4111.8666666666704</v>
      </c>
    </row>
    <row r="79" spans="1:5" hidden="1" outlineLevel="1" x14ac:dyDescent="0.25">
      <c r="B79" s="10" t="s">
        <v>267</v>
      </c>
      <c r="C79" s="58">
        <v>2462.6</v>
      </c>
      <c r="D79" s="59">
        <v>0</v>
      </c>
    </row>
    <row r="80" spans="1:5" hidden="1" outlineLevel="1" x14ac:dyDescent="0.25">
      <c r="B80" s="10" t="s">
        <v>266</v>
      </c>
      <c r="C80" s="58">
        <v>1.4</v>
      </c>
      <c r="D80" s="59">
        <v>147715.75</v>
      </c>
    </row>
    <row r="81" spans="1:4" hidden="1" outlineLevel="1" x14ac:dyDescent="0.25">
      <c r="B81" s="10" t="s">
        <v>349</v>
      </c>
      <c r="C81" s="58">
        <v>17170.900000000001</v>
      </c>
      <c r="D81" s="59">
        <v>23920</v>
      </c>
    </row>
    <row r="82" spans="1:4" hidden="1" outlineLevel="1" x14ac:dyDescent="0.25">
      <c r="B82" s="10" t="s">
        <v>326</v>
      </c>
      <c r="C82" s="58">
        <v>1706.3583333333299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2.1166666666666698</v>
      </c>
      <c r="D84" s="59">
        <v>136838.04166666701</v>
      </c>
    </row>
    <row r="85" spans="1:4" hidden="1" outlineLevel="1" x14ac:dyDescent="0.25">
      <c r="B85" s="10" t="s">
        <v>354</v>
      </c>
      <c r="C85" s="58">
        <v>259.11666666666702</v>
      </c>
      <c r="D85" s="59">
        <v>0</v>
      </c>
    </row>
    <row r="86" spans="1:4" hidden="1" outlineLevel="1" x14ac:dyDescent="0.25">
      <c r="B86" s="10" t="s">
        <v>364</v>
      </c>
      <c r="C86" s="58">
        <v>1.8416666666666699</v>
      </c>
      <c r="D86" s="59">
        <v>22843.416666666701</v>
      </c>
    </row>
    <row r="87" spans="1:4" hidden="1" outlineLevel="1" x14ac:dyDescent="0.25">
      <c r="A87" s="15"/>
      <c r="B87" s="10" t="s">
        <v>268</v>
      </c>
      <c r="C87" s="58">
        <v>1.7250000000000001</v>
      </c>
      <c r="D87" s="59">
        <v>55841</v>
      </c>
    </row>
    <row r="88" spans="1:4" collapsed="1" x14ac:dyDescent="0.25">
      <c r="B88" s="8" t="s">
        <v>117</v>
      </c>
      <c r="C88" s="81">
        <v>14394.8</v>
      </c>
      <c r="D88" s="81">
        <v>16412.474999999999</v>
      </c>
    </row>
    <row r="89" spans="1:4" x14ac:dyDescent="0.25">
      <c r="B89" s="8" t="s">
        <v>120</v>
      </c>
      <c r="C89" s="81">
        <v>24469.4</v>
      </c>
      <c r="D89" s="81">
        <v>28399.35</v>
      </c>
    </row>
    <row r="90" spans="1:4" x14ac:dyDescent="0.25">
      <c r="B90" s="17" t="s">
        <v>123</v>
      </c>
      <c r="C90" s="56">
        <f>C91+C92+C93+C94+C95</f>
        <v>207681.14861751164</v>
      </c>
      <c r="D90" s="56">
        <f>D91+D92+D93+D94+D95</f>
        <v>355262.55702421494</v>
      </c>
    </row>
    <row r="91" spans="1:4" hidden="1" outlineLevel="1" x14ac:dyDescent="0.25">
      <c r="B91" s="11" t="s">
        <v>124</v>
      </c>
      <c r="C91" s="88">
        <v>173728.341013825</v>
      </c>
      <c r="D91" s="88">
        <v>317427.57590818801</v>
      </c>
    </row>
    <row r="92" spans="1:4" hidden="1" outlineLevel="1" x14ac:dyDescent="0.25">
      <c r="B92" s="11" t="s">
        <v>127</v>
      </c>
      <c r="C92" s="88">
        <v>12254.224270353299</v>
      </c>
      <c r="D92" s="88">
        <v>7198.5727826935799</v>
      </c>
    </row>
    <row r="93" spans="1:4" hidden="1" outlineLevel="1" x14ac:dyDescent="0.25">
      <c r="B93" s="11" t="s">
        <v>130</v>
      </c>
      <c r="C93" s="58">
        <v>5712.6833333333298</v>
      </c>
      <c r="D93" s="58">
        <v>5772.0333333333301</v>
      </c>
    </row>
    <row r="94" spans="1:4" hidden="1" outlineLevel="1" x14ac:dyDescent="0.25">
      <c r="B94" s="11" t="s">
        <v>133</v>
      </c>
      <c r="C94" s="58">
        <v>15984.2</v>
      </c>
      <c r="D94" s="58">
        <v>24481.325000000001</v>
      </c>
    </row>
    <row r="95" spans="1:4" hidden="1" outlineLevel="1" x14ac:dyDescent="0.25">
      <c r="A95" s="15"/>
      <c r="B95" s="11" t="s">
        <v>136</v>
      </c>
      <c r="C95" s="58">
        <v>1.7</v>
      </c>
      <c r="D95" s="58">
        <v>383.05</v>
      </c>
    </row>
    <row r="96" spans="1:4" collapsed="1" x14ac:dyDescent="0.25">
      <c r="B96" s="9" t="s">
        <v>137</v>
      </c>
      <c r="C96" s="81">
        <f>C97+C98+C99+C100+C101+C102+C103+C104+C105</f>
        <v>13617.650000000001</v>
      </c>
      <c r="D96" s="81">
        <f>D97+D98+D99+D100+D101+D102+D103+D104+D105</f>
        <v>15098.399999999991</v>
      </c>
    </row>
    <row r="97" spans="1:4" hidden="1" outlineLevel="1" x14ac:dyDescent="0.25">
      <c r="B97" s="18" t="s">
        <v>138</v>
      </c>
      <c r="C97" s="57">
        <v>1777.5</v>
      </c>
      <c r="D97" s="57">
        <v>4618.9833333333299</v>
      </c>
    </row>
    <row r="98" spans="1:4" hidden="1" outlineLevel="1" x14ac:dyDescent="0.25">
      <c r="B98" s="18" t="s">
        <v>141</v>
      </c>
      <c r="C98" s="57">
        <v>8675.4500000000007</v>
      </c>
      <c r="D98" s="57">
        <v>7206.3333333333303</v>
      </c>
    </row>
    <row r="99" spans="1:4" hidden="1" outlineLevel="1" x14ac:dyDescent="0.25">
      <c r="B99" s="19" t="s">
        <v>144</v>
      </c>
      <c r="C99" s="57">
        <v>3143.6</v>
      </c>
      <c r="D99" s="57">
        <v>3013.9083333333301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19.399999999999999</v>
      </c>
      <c r="D102" s="57">
        <v>108.716666666667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</v>
      </c>
      <c r="D105" s="57">
        <v>150.458333333333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11267.208333333332</v>
      </c>
      <c r="D106" s="56">
        <f>D107+D108+D109+D110+D111+D112+D113+D114+D115+D116+D117+D118+D121+D119+D120</f>
        <v>9525.1333333333441</v>
      </c>
    </row>
    <row r="107" spans="1:4" hidden="1" outlineLevel="1" x14ac:dyDescent="0.25">
      <c r="B107" s="44" t="s">
        <v>219</v>
      </c>
      <c r="C107" s="57">
        <v>464.3</v>
      </c>
      <c r="D107" s="57">
        <v>1681.94166666667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782.6</v>
      </c>
      <c r="D109" s="57">
        <v>3189.5416666666702</v>
      </c>
    </row>
    <row r="110" spans="1:4" hidden="1" outlineLevel="1" x14ac:dyDescent="0.25">
      <c r="B110" s="44" t="s">
        <v>222</v>
      </c>
      <c r="C110" s="57">
        <v>407.3</v>
      </c>
      <c r="D110" s="57">
        <v>575.81666666666695</v>
      </c>
    </row>
    <row r="111" spans="1:4" hidden="1" outlineLevel="1" x14ac:dyDescent="0.25">
      <c r="B111" s="20" t="s">
        <v>323</v>
      </c>
      <c r="C111" s="57">
        <v>5706.5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752.5</v>
      </c>
      <c r="D116" s="58">
        <v>205.64166666666699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2539.1</v>
      </c>
      <c r="D118" s="58">
        <v>0</v>
      </c>
    </row>
    <row r="119" spans="1:4" hidden="1" outlineLevel="1" x14ac:dyDescent="0.25">
      <c r="B119" s="21" t="s">
        <v>293</v>
      </c>
      <c r="C119" s="58">
        <v>611.5</v>
      </c>
      <c r="D119" s="58">
        <v>0</v>
      </c>
    </row>
    <row r="120" spans="1:4" hidden="1" outlineLevel="1" x14ac:dyDescent="0.25">
      <c r="B120" s="21" t="s">
        <v>350</v>
      </c>
      <c r="C120" s="58">
        <v>1.68333333333333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1.7250000000000001</v>
      </c>
      <c r="D121" s="58">
        <v>3872.1916666666698</v>
      </c>
    </row>
    <row r="122" spans="1:4" collapsed="1" x14ac:dyDescent="0.25">
      <c r="B122" s="22" t="s">
        <v>307</v>
      </c>
      <c r="C122" s="94">
        <f>C123+C124+C125</f>
        <v>82889.116666666698</v>
      </c>
      <c r="D122" s="94">
        <f>D123+D124+D125</f>
        <v>68183.608333333395</v>
      </c>
    </row>
    <row r="123" spans="1:4" hidden="1" outlineLevel="1" x14ac:dyDescent="0.25">
      <c r="B123" s="11" t="s">
        <v>186</v>
      </c>
      <c r="C123" s="58">
        <v>67167.441666666695</v>
      </c>
      <c r="D123" s="58">
        <v>53757.816666666702</v>
      </c>
    </row>
    <row r="124" spans="1:4" hidden="1" outlineLevel="1" x14ac:dyDescent="0.25">
      <c r="B124" s="11" t="s">
        <v>308</v>
      </c>
      <c r="C124" s="58">
        <v>15721.674999999999</v>
      </c>
      <c r="D124" s="58">
        <v>14425.791666666701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323.39999999999998</v>
      </c>
      <c r="D126" s="83">
        <f>D127+D128</f>
        <v>326.77499999999998</v>
      </c>
    </row>
    <row r="127" spans="1:4" hidden="1" outlineLevel="1" x14ac:dyDescent="0.25">
      <c r="B127" s="13" t="s">
        <v>190</v>
      </c>
      <c r="C127" s="58">
        <v>323.39999999999998</v>
      </c>
      <c r="D127" s="58">
        <v>326.77499999999998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68313.833333333299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1199313.9897721447</v>
      </c>
      <c r="D130" s="55">
        <f>D31+D32+D37+D41+D45+D53+D54+D57+D72+D75+D88+D89+D90+D96+D106+D122+D126+D129+D33</f>
        <v>1452445.1234829524</v>
      </c>
    </row>
    <row r="131" spans="2:5" ht="15.75" thickTop="1" x14ac:dyDescent="0.25">
      <c r="B131" s="24" t="s">
        <v>198</v>
      </c>
      <c r="C131" s="89">
        <v>220438.47689452101</v>
      </c>
      <c r="D131" s="89">
        <v>207078.693183714</v>
      </c>
    </row>
    <row r="132" spans="2:5" x14ac:dyDescent="0.25">
      <c r="B132" s="10" t="s">
        <v>201</v>
      </c>
      <c r="C132" s="90">
        <v>283950.493333333</v>
      </c>
      <c r="D132" s="90">
        <v>331904.76333333302</v>
      </c>
    </row>
    <row r="133" spans="2:5" ht="12" customHeight="1" thickBot="1" x14ac:dyDescent="0.3">
      <c r="B133" s="54" t="s">
        <v>204</v>
      </c>
      <c r="C133" s="91">
        <f>C130+C131+C132</f>
        <v>1703702.9599999986</v>
      </c>
      <c r="D133" s="91">
        <f>D130+D131+D132</f>
        <v>1991428.5799999994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-127555.40599999856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-428853.13999999943</v>
      </c>
    </row>
    <row r="137" spans="2:5" x14ac:dyDescent="0.25">
      <c r="B137" s="8" t="s">
        <v>207</v>
      </c>
      <c r="C137" s="45"/>
      <c r="D137" s="46">
        <v>-515478.3</v>
      </c>
      <c r="E137" s="47"/>
    </row>
    <row r="138" spans="2:5" ht="12.75" hidden="1" customHeight="1" x14ac:dyDescent="0.25">
      <c r="B138" s="29" t="s">
        <v>209</v>
      </c>
      <c r="D138" s="48">
        <v>-542193.5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441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1971</v>
      </c>
      <c r="D8" s="35"/>
    </row>
    <row r="9" spans="2:4" x14ac:dyDescent="0.25">
      <c r="B9" s="65" t="s">
        <v>5</v>
      </c>
      <c r="C9" s="66">
        <v>4412.8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206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1110</v>
      </c>
      <c r="D15" s="35"/>
    </row>
    <row r="16" spans="2:4" ht="24" x14ac:dyDescent="0.25">
      <c r="B16" s="69" t="s">
        <v>19</v>
      </c>
      <c r="C16" s="38">
        <v>476.5</v>
      </c>
      <c r="D16" s="35"/>
    </row>
    <row r="17" spans="2:4" x14ac:dyDescent="0.25">
      <c r="B17" s="70" t="s">
        <v>21</v>
      </c>
      <c r="C17" s="38">
        <v>857</v>
      </c>
      <c r="D17" s="35"/>
    </row>
    <row r="18" spans="2:4" x14ac:dyDescent="0.25">
      <c r="B18" s="70" t="s">
        <v>22</v>
      </c>
      <c r="C18" s="71">
        <v>40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1537507.7760000001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1537508.16</v>
      </c>
      <c r="D26" s="41"/>
    </row>
    <row r="27" spans="2:4" x14ac:dyDescent="0.25">
      <c r="B27" s="74" t="s">
        <v>32</v>
      </c>
      <c r="C27" s="76">
        <v>1524268.68</v>
      </c>
      <c r="D27" s="41"/>
    </row>
    <row r="28" spans="2:4" ht="12.75" customHeight="1" x14ac:dyDescent="0.25">
      <c r="B28" s="77" t="s">
        <v>34</v>
      </c>
      <c r="C28" s="78">
        <f>C27/C26%</f>
        <v>99.13890017988588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45441</v>
      </c>
      <c r="D31" s="81">
        <v>77180.350000000006</v>
      </c>
    </row>
    <row r="32" spans="2:4" x14ac:dyDescent="0.25">
      <c r="B32" s="8" t="s">
        <v>38</v>
      </c>
      <c r="C32" s="81">
        <v>5891.8</v>
      </c>
      <c r="D32" s="81">
        <v>7897.7416666666704</v>
      </c>
    </row>
    <row r="33" spans="2:4" x14ac:dyDescent="0.25">
      <c r="B33" s="8" t="s">
        <v>334</v>
      </c>
      <c r="C33" s="81">
        <f>C34+C35+C36</f>
        <v>2678.25833333333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1863.3583333333299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814.9</v>
      </c>
      <c r="D36" s="58">
        <v>0</v>
      </c>
    </row>
    <row r="37" spans="2:4" collapsed="1" x14ac:dyDescent="0.25">
      <c r="B37" s="9" t="s">
        <v>41</v>
      </c>
      <c r="C37" s="56">
        <f>C38+C40+C39</f>
        <v>300880.40834613447</v>
      </c>
      <c r="D37" s="82">
        <f>D38+D40+D39</f>
        <v>322144.9843521142</v>
      </c>
    </row>
    <row r="38" spans="2:4" hidden="1" outlineLevel="1" x14ac:dyDescent="0.25">
      <c r="B38" s="10" t="s">
        <v>322</v>
      </c>
      <c r="C38" s="58">
        <v>135292.78033794201</v>
      </c>
      <c r="D38" s="58">
        <v>112208.451489582</v>
      </c>
    </row>
    <row r="39" spans="2:4" hidden="1" outlineLevel="1" x14ac:dyDescent="0.25">
      <c r="B39" s="10" t="s">
        <v>345</v>
      </c>
      <c r="C39" s="58">
        <v>98051.907322068597</v>
      </c>
      <c r="D39" s="58">
        <v>118339.352627603</v>
      </c>
    </row>
    <row r="40" spans="2:4" hidden="1" outlineLevel="1" x14ac:dyDescent="0.25">
      <c r="B40" s="10" t="s">
        <v>45</v>
      </c>
      <c r="C40" s="58">
        <v>67535.720686123896</v>
      </c>
      <c r="D40" s="58">
        <v>91597.180234929197</v>
      </c>
    </row>
    <row r="41" spans="2:4" collapsed="1" x14ac:dyDescent="0.25">
      <c r="B41" s="9" t="s">
        <v>48</v>
      </c>
      <c r="C41" s="81">
        <f>C42+C43+C44</f>
        <v>223277.85458269349</v>
      </c>
      <c r="D41" s="83">
        <f>D42+D43+D44</f>
        <v>13661.34621430365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87971.735791090498</v>
      </c>
      <c r="D43" s="84">
        <v>5382.5865025970998</v>
      </c>
    </row>
    <row r="44" spans="2:4" hidden="1" outlineLevel="1" x14ac:dyDescent="0.25">
      <c r="B44" s="10" t="s">
        <v>55</v>
      </c>
      <c r="C44" s="84">
        <v>135306.11879160299</v>
      </c>
      <c r="D44" s="84">
        <v>8278.7597117065507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126780.02499999997</v>
      </c>
      <c r="D57" s="56">
        <f>D58+D59+D61+D62+D63+D64+D71+D65+D66+D60+D67+D68+D69+D70</f>
        <v>18650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24978.1</v>
      </c>
      <c r="D60" s="58">
        <v>0</v>
      </c>
    </row>
    <row r="61" spans="2:5" hidden="1" outlineLevel="1" x14ac:dyDescent="0.25">
      <c r="B61" s="13" t="s">
        <v>92</v>
      </c>
      <c r="C61" s="58">
        <v>10678.674999999999</v>
      </c>
      <c r="D61" s="59">
        <v>18650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1.7</v>
      </c>
      <c r="D63" s="58">
        <v>0</v>
      </c>
    </row>
    <row r="64" spans="2:5" hidden="1" outlineLevel="1" x14ac:dyDescent="0.25">
      <c r="B64" s="13" t="s">
        <v>233</v>
      </c>
      <c r="C64" s="60">
        <v>1.7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24861.383333333299</v>
      </c>
      <c r="D67" s="58">
        <v>0</v>
      </c>
    </row>
    <row r="68" spans="1:5" hidden="1" outlineLevel="1" x14ac:dyDescent="0.25">
      <c r="B68" s="13" t="s">
        <v>299</v>
      </c>
      <c r="C68" s="60">
        <v>1.68333333333333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62672.6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1.68333333333333</v>
      </c>
      <c r="D71" s="58">
        <v>0</v>
      </c>
    </row>
    <row r="72" spans="1:5" collapsed="1" x14ac:dyDescent="0.25">
      <c r="B72" s="12" t="s">
        <v>96</v>
      </c>
      <c r="C72" s="85">
        <f>C73+C74</f>
        <v>6765.4</v>
      </c>
      <c r="D72" s="83">
        <f>D73+D74</f>
        <v>13388.08333333333</v>
      </c>
      <c r="E72" s="43"/>
    </row>
    <row r="73" spans="1:5" hidden="1" outlineLevel="1" x14ac:dyDescent="0.25">
      <c r="B73" s="13" t="s">
        <v>97</v>
      </c>
      <c r="C73" s="60">
        <v>3964.9</v>
      </c>
      <c r="D73" s="58">
        <v>10909.5</v>
      </c>
      <c r="E73" s="43"/>
    </row>
    <row r="74" spans="1:5" hidden="1" outlineLevel="1" x14ac:dyDescent="0.25">
      <c r="B74" s="13" t="s">
        <v>100</v>
      </c>
      <c r="C74" s="58">
        <v>2800.5</v>
      </c>
      <c r="D74" s="58">
        <v>2478.5833333333298</v>
      </c>
    </row>
    <row r="75" spans="1:5" collapsed="1" x14ac:dyDescent="0.25">
      <c r="B75" s="9" t="s">
        <v>103</v>
      </c>
      <c r="C75" s="86">
        <f>C76+C77+C78+C79+C87+C80+C81+C82+C83+C84+C85+C86</f>
        <v>26098.008333333328</v>
      </c>
      <c r="D75" s="81">
        <f>D76+D77+D78+D79+D87+D80+D81+D82+D83+D84+D85+D86</f>
        <v>265576.89166666666</v>
      </c>
    </row>
    <row r="76" spans="1:5" hidden="1" outlineLevel="1" x14ac:dyDescent="0.25">
      <c r="B76" s="10" t="s">
        <v>346</v>
      </c>
      <c r="C76" s="58">
        <v>72.5</v>
      </c>
      <c r="D76" s="58">
        <v>76.891666666666694</v>
      </c>
    </row>
    <row r="77" spans="1:5" hidden="1" outlineLevel="1" x14ac:dyDescent="0.25">
      <c r="B77" s="16" t="s">
        <v>270</v>
      </c>
      <c r="C77" s="87">
        <v>5925.5833333333303</v>
      </c>
      <c r="D77" s="58">
        <v>0</v>
      </c>
    </row>
    <row r="78" spans="1:5" hidden="1" outlineLevel="1" x14ac:dyDescent="0.25">
      <c r="B78" s="10" t="s">
        <v>269</v>
      </c>
      <c r="C78" s="58">
        <v>319.5</v>
      </c>
      <c r="D78" s="59">
        <v>4011.4250000000002</v>
      </c>
    </row>
    <row r="79" spans="1:5" hidden="1" outlineLevel="1" x14ac:dyDescent="0.25">
      <c r="B79" s="10" t="s">
        <v>267</v>
      </c>
      <c r="C79" s="58">
        <v>2402.1999999999998</v>
      </c>
      <c r="D79" s="59">
        <v>0</v>
      </c>
    </row>
    <row r="80" spans="1:5" hidden="1" outlineLevel="1" x14ac:dyDescent="0.25">
      <c r="B80" s="10" t="s">
        <v>266</v>
      </c>
      <c r="C80" s="58">
        <v>1.6</v>
      </c>
      <c r="D80" s="59">
        <v>168818</v>
      </c>
    </row>
    <row r="81" spans="1:4" hidden="1" outlineLevel="1" x14ac:dyDescent="0.25">
      <c r="B81" s="10" t="s">
        <v>349</v>
      </c>
      <c r="C81" s="58">
        <v>15453.8</v>
      </c>
      <c r="D81" s="59">
        <v>18540</v>
      </c>
    </row>
    <row r="82" spans="1:4" hidden="1" outlineLevel="1" x14ac:dyDescent="0.25">
      <c r="B82" s="10" t="s">
        <v>326</v>
      </c>
      <c r="C82" s="58">
        <v>1664.5250000000001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2.06666666666667</v>
      </c>
      <c r="D84" s="59">
        <v>0</v>
      </c>
    </row>
    <row r="85" spans="1:4" hidden="1" outlineLevel="1" x14ac:dyDescent="0.25">
      <c r="B85" s="10" t="s">
        <v>354</v>
      </c>
      <c r="C85" s="58">
        <v>252.75833333333301</v>
      </c>
      <c r="D85" s="59">
        <v>0</v>
      </c>
    </row>
    <row r="86" spans="1:4" hidden="1" outlineLevel="1" x14ac:dyDescent="0.25">
      <c r="B86" s="10" t="s">
        <v>364</v>
      </c>
      <c r="C86" s="58">
        <v>1.7916666666666701</v>
      </c>
      <c r="D86" s="59">
        <v>21574.3416666667</v>
      </c>
    </row>
    <row r="87" spans="1:4" hidden="1" outlineLevel="1" x14ac:dyDescent="0.25">
      <c r="A87" s="15"/>
      <c r="B87" s="10" t="s">
        <v>268</v>
      </c>
      <c r="C87" s="58">
        <v>1.68333333333333</v>
      </c>
      <c r="D87" s="59">
        <v>52556.233333333301</v>
      </c>
    </row>
    <row r="88" spans="1:4" collapsed="1" x14ac:dyDescent="0.25">
      <c r="B88" s="8" t="s">
        <v>117</v>
      </c>
      <c r="C88" s="81">
        <v>14041.9</v>
      </c>
      <c r="D88" s="81">
        <v>16010.108333333301</v>
      </c>
    </row>
    <row r="89" spans="1:4" x14ac:dyDescent="0.25">
      <c r="B89" s="8" t="s">
        <v>120</v>
      </c>
      <c r="C89" s="81">
        <v>23869.5</v>
      </c>
      <c r="D89" s="81">
        <v>27703.1</v>
      </c>
    </row>
    <row r="90" spans="1:4" x14ac:dyDescent="0.25">
      <c r="B90" s="17" t="s">
        <v>123</v>
      </c>
      <c r="C90" s="56">
        <f>C91+C92+C93+C94+C95</f>
        <v>209093.85535074232</v>
      </c>
      <c r="D90" s="56">
        <f>D91+D92+D93+D94+D95</f>
        <v>354397.51028670603</v>
      </c>
    </row>
    <row r="91" spans="1:4" hidden="1" outlineLevel="1" x14ac:dyDescent="0.25">
      <c r="B91" s="11" t="s">
        <v>124</v>
      </c>
      <c r="C91" s="88">
        <v>169469.32923707101</v>
      </c>
      <c r="D91" s="88">
        <v>309645.78786425001</v>
      </c>
    </row>
    <row r="92" spans="1:4" hidden="1" outlineLevel="1" x14ac:dyDescent="0.25">
      <c r="B92" s="11" t="s">
        <v>127</v>
      </c>
      <c r="C92" s="88">
        <v>11953.859447004599</v>
      </c>
      <c r="D92" s="88">
        <v>7022.1390891226201</v>
      </c>
    </row>
    <row r="93" spans="1:4" hidden="1" outlineLevel="1" x14ac:dyDescent="0.25">
      <c r="B93" s="11" t="s">
        <v>130</v>
      </c>
      <c r="C93" s="58">
        <v>5572.7</v>
      </c>
      <c r="D93" s="58">
        <v>5630.7916666666697</v>
      </c>
    </row>
    <row r="94" spans="1:4" hidden="1" outlineLevel="1" x14ac:dyDescent="0.25">
      <c r="B94" s="11" t="s">
        <v>133</v>
      </c>
      <c r="C94" s="58">
        <v>22096.266666666699</v>
      </c>
      <c r="D94" s="58">
        <v>31715.741666666701</v>
      </c>
    </row>
    <row r="95" spans="1:4" hidden="1" outlineLevel="1" x14ac:dyDescent="0.25">
      <c r="A95" s="15"/>
      <c r="B95" s="11" t="s">
        <v>136</v>
      </c>
      <c r="C95" s="58">
        <v>1.7</v>
      </c>
      <c r="D95" s="58">
        <v>383.05</v>
      </c>
    </row>
    <row r="96" spans="1:4" collapsed="1" x14ac:dyDescent="0.25">
      <c r="B96" s="9" t="s">
        <v>137</v>
      </c>
      <c r="C96" s="81">
        <f>C97+C98+C99+C100+C101+C102+C103+C104+C105</f>
        <v>13284.316666666669</v>
      </c>
      <c r="D96" s="81">
        <f>D97+D98+D99+D100+D101+D102+D103+D104+D105</f>
        <v>14734.591666666669</v>
      </c>
    </row>
    <row r="97" spans="1:4" hidden="1" outlineLevel="1" x14ac:dyDescent="0.25">
      <c r="B97" s="18" t="s">
        <v>138</v>
      </c>
      <c r="C97" s="57">
        <v>1733.9</v>
      </c>
      <c r="D97" s="57">
        <v>4505.6833333333298</v>
      </c>
    </row>
    <row r="98" spans="1:4" hidden="1" outlineLevel="1" x14ac:dyDescent="0.25">
      <c r="B98" s="18" t="s">
        <v>141</v>
      </c>
      <c r="C98" s="57">
        <v>8462.8166666666693</v>
      </c>
      <c r="D98" s="57">
        <v>7029.7416666666704</v>
      </c>
    </row>
    <row r="99" spans="1:4" hidden="1" outlineLevel="1" x14ac:dyDescent="0.25">
      <c r="B99" s="19" t="s">
        <v>144</v>
      </c>
      <c r="C99" s="57">
        <v>3066.5</v>
      </c>
      <c r="D99" s="57">
        <v>2939.99166666667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19.399999999999999</v>
      </c>
      <c r="D102" s="57">
        <v>108.716666666667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</v>
      </c>
      <c r="D105" s="57">
        <v>150.458333333333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10990.924999999999</v>
      </c>
      <c r="D106" s="56">
        <f>D107+D108+D109+D110+D111+D112+D113+D114+D115+D116+D117+D118+D121+D119+D120</f>
        <v>9158.6166666666741</v>
      </c>
    </row>
    <row r="107" spans="1:4" hidden="1" outlineLevel="1" x14ac:dyDescent="0.25">
      <c r="B107" s="44" t="s">
        <v>219</v>
      </c>
      <c r="C107" s="57">
        <v>452.9</v>
      </c>
      <c r="D107" s="57">
        <v>1640.65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763.4</v>
      </c>
      <c r="D109" s="57">
        <v>3111.2916666666702</v>
      </c>
    </row>
    <row r="110" spans="1:4" hidden="1" outlineLevel="1" x14ac:dyDescent="0.25">
      <c r="B110" s="44" t="s">
        <v>222</v>
      </c>
      <c r="C110" s="57">
        <v>397.3</v>
      </c>
      <c r="D110" s="57">
        <v>561.67499999999995</v>
      </c>
    </row>
    <row r="111" spans="1:4" hidden="1" outlineLevel="1" x14ac:dyDescent="0.25">
      <c r="B111" s="20" t="s">
        <v>323</v>
      </c>
      <c r="C111" s="57">
        <v>5566.6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734</v>
      </c>
      <c r="D116" s="58">
        <v>200.583333333333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2476.9</v>
      </c>
      <c r="D118" s="58">
        <v>0</v>
      </c>
    </row>
    <row r="119" spans="1:4" hidden="1" outlineLevel="1" x14ac:dyDescent="0.25">
      <c r="B119" s="21" t="s">
        <v>293</v>
      </c>
      <c r="C119" s="58">
        <v>596.5</v>
      </c>
      <c r="D119" s="58">
        <v>0</v>
      </c>
    </row>
    <row r="120" spans="1:4" hidden="1" outlineLevel="1" x14ac:dyDescent="0.25">
      <c r="B120" s="21" t="s">
        <v>350</v>
      </c>
      <c r="C120" s="58">
        <v>1.6416666666666699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1.68333333333333</v>
      </c>
      <c r="D121" s="58">
        <v>3644.4166666666702</v>
      </c>
    </row>
    <row r="122" spans="1:4" collapsed="1" x14ac:dyDescent="0.25">
      <c r="B122" s="22" t="s">
        <v>307</v>
      </c>
      <c r="C122" s="94">
        <f>C123+C124+C125</f>
        <v>82482.866666666596</v>
      </c>
      <c r="D122" s="94">
        <f>D123+D124+D125</f>
        <v>68003.908333333296</v>
      </c>
    </row>
    <row r="123" spans="1:4" hidden="1" outlineLevel="1" x14ac:dyDescent="0.25">
      <c r="B123" s="11" t="s">
        <v>186</v>
      </c>
      <c r="C123" s="58">
        <v>65520.808333333298</v>
      </c>
      <c r="D123" s="58">
        <v>52439.95</v>
      </c>
    </row>
    <row r="124" spans="1:4" hidden="1" outlineLevel="1" x14ac:dyDescent="0.25">
      <c r="B124" s="11" t="s">
        <v>308</v>
      </c>
      <c r="C124" s="58">
        <v>16962.058333333302</v>
      </c>
      <c r="D124" s="58">
        <v>15563.958333333299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315.39999999999998</v>
      </c>
      <c r="D126" s="83">
        <f>D127+D128</f>
        <v>318.691666666667</v>
      </c>
    </row>
    <row r="127" spans="1:4" hidden="1" outlineLevel="1" x14ac:dyDescent="0.25">
      <c r="B127" s="13" t="s">
        <v>190</v>
      </c>
      <c r="C127" s="58">
        <v>315.39999999999998</v>
      </c>
      <c r="D127" s="58">
        <v>318.691666666667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66659.533333333296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1166231.2516129033</v>
      </c>
      <c r="D130" s="55">
        <f>D31+D32+D37+D41+D45+D53+D54+D57+D72+D75+D88+D89+D90+D96+D106+D122+D126+D129+D33</f>
        <v>1211725.2825197903</v>
      </c>
    </row>
    <row r="131" spans="2:5" ht="15.75" thickTop="1" x14ac:dyDescent="0.25">
      <c r="B131" s="24" t="s">
        <v>198</v>
      </c>
      <c r="C131" s="89">
        <v>213085.59838709701</v>
      </c>
      <c r="D131" s="89">
        <v>187319.13414687599</v>
      </c>
    </row>
    <row r="132" spans="2:5" x14ac:dyDescent="0.25">
      <c r="B132" s="10" t="s">
        <v>201</v>
      </c>
      <c r="C132" s="90">
        <v>275863.37</v>
      </c>
      <c r="D132" s="90">
        <v>279808.88333333301</v>
      </c>
    </row>
    <row r="133" spans="2:5" ht="12" customHeight="1" thickBot="1" x14ac:dyDescent="0.3">
      <c r="B133" s="54" t="s">
        <v>204</v>
      </c>
      <c r="C133" s="91">
        <f>C130+C131+C132</f>
        <v>1655180.2200000002</v>
      </c>
      <c r="D133" s="91">
        <f>D130+D131+D132</f>
        <v>1678853.2999999993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-117672.44400000013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-154584.61999999941</v>
      </c>
    </row>
    <row r="137" spans="2:5" x14ac:dyDescent="0.25">
      <c r="B137" s="8" t="s">
        <v>207</v>
      </c>
      <c r="C137" s="45"/>
      <c r="D137" s="46">
        <v>-148796.82</v>
      </c>
      <c r="E137" s="47"/>
    </row>
    <row r="138" spans="2:5" ht="12.75" hidden="1" customHeight="1" x14ac:dyDescent="0.25">
      <c r="B138" s="29" t="s">
        <v>209</v>
      </c>
      <c r="D138" s="48">
        <v>-233465.27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442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1978</v>
      </c>
      <c r="D8" s="35"/>
    </row>
    <row r="9" spans="2:4" x14ac:dyDescent="0.25">
      <c r="B9" s="65" t="s">
        <v>5</v>
      </c>
      <c r="C9" s="66">
        <v>3934.2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72</v>
      </c>
      <c r="D12" s="35"/>
    </row>
    <row r="13" spans="2:4" x14ac:dyDescent="0.25">
      <c r="B13" s="65" t="s">
        <v>13</v>
      </c>
      <c r="C13" s="68">
        <v>185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713</v>
      </c>
      <c r="D15" s="35"/>
    </row>
    <row r="16" spans="2:4" ht="24" x14ac:dyDescent="0.25">
      <c r="B16" s="69" t="s">
        <v>19</v>
      </c>
      <c r="C16" s="38">
        <v>458.8</v>
      </c>
      <c r="D16" s="35"/>
    </row>
    <row r="17" spans="2:4" x14ac:dyDescent="0.25">
      <c r="B17" s="70" t="s">
        <v>21</v>
      </c>
      <c r="C17" s="38">
        <v>472.1</v>
      </c>
      <c r="D17" s="35"/>
    </row>
    <row r="18" spans="2:4" x14ac:dyDescent="0.25">
      <c r="B18" s="70" t="s">
        <v>22</v>
      </c>
      <c r="C18" s="71" t="s">
        <v>443</v>
      </c>
      <c r="D18" s="35"/>
    </row>
    <row r="19" spans="2:4" x14ac:dyDescent="0.25">
      <c r="B19" s="72" t="s">
        <v>24</v>
      </c>
      <c r="C19" s="73" t="s">
        <v>404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1621441.1880000001</v>
      </c>
      <c r="D21" s="41"/>
    </row>
    <row r="22" spans="2:4" hidden="1" outlineLevel="1" x14ac:dyDescent="0.25">
      <c r="B22" s="39" t="s">
        <v>280</v>
      </c>
      <c r="C22" s="79" t="s">
        <v>405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406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1620511.98</v>
      </c>
      <c r="D26" s="41"/>
    </row>
    <row r="27" spans="2:4" x14ac:dyDescent="0.25">
      <c r="B27" s="74" t="s">
        <v>32</v>
      </c>
      <c r="C27" s="76">
        <v>1660523.15</v>
      </c>
      <c r="D27" s="41"/>
    </row>
    <row r="28" spans="2:4" ht="12.75" customHeight="1" x14ac:dyDescent="0.25">
      <c r="B28" s="77" t="s">
        <v>34</v>
      </c>
      <c r="C28" s="78">
        <f>C27/C26%</f>
        <v>102.46904499897617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40512.699999999997</v>
      </c>
      <c r="D31" s="81">
        <v>68809.791666666701</v>
      </c>
    </row>
    <row r="32" spans="2:4" x14ac:dyDescent="0.25">
      <c r="B32" s="8" t="s">
        <v>38</v>
      </c>
      <c r="C32" s="81">
        <v>5252.8</v>
      </c>
      <c r="D32" s="81">
        <v>7041.1833333333298</v>
      </c>
    </row>
    <row r="33" spans="2:4" x14ac:dyDescent="0.25">
      <c r="B33" s="8" t="s">
        <v>334</v>
      </c>
      <c r="C33" s="81">
        <f>C34+C35+C36</f>
        <v>2387.7916666666702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1661.2666666666701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726.52499999999998</v>
      </c>
      <c r="D36" s="58">
        <v>0</v>
      </c>
    </row>
    <row r="37" spans="2:4" collapsed="1" x14ac:dyDescent="0.25">
      <c r="B37" s="9" t="s">
        <v>41</v>
      </c>
      <c r="C37" s="56">
        <f>C38+C40+C39</f>
        <v>313357.9109062978</v>
      </c>
      <c r="D37" s="82">
        <f>D38+D40+D39</f>
        <v>322069.47394676832</v>
      </c>
    </row>
    <row r="38" spans="2:4" hidden="1" outlineLevel="1" x14ac:dyDescent="0.25">
      <c r="B38" s="10" t="s">
        <v>322</v>
      </c>
      <c r="C38" s="58">
        <v>172483.352534562</v>
      </c>
      <c r="D38" s="58">
        <v>143053.36764642</v>
      </c>
    </row>
    <row r="39" spans="2:4" hidden="1" outlineLevel="1" x14ac:dyDescent="0.25">
      <c r="B39" s="10" t="s">
        <v>345</v>
      </c>
      <c r="C39" s="58">
        <v>80663.575268817207</v>
      </c>
      <c r="D39" s="58">
        <v>97353.296702047795</v>
      </c>
    </row>
    <row r="40" spans="2:4" hidden="1" outlineLevel="1" x14ac:dyDescent="0.25">
      <c r="B40" s="10" t="s">
        <v>45</v>
      </c>
      <c r="C40" s="58">
        <v>60210.983102918603</v>
      </c>
      <c r="D40" s="58">
        <v>81662.809598300504</v>
      </c>
    </row>
    <row r="41" spans="2:4" collapsed="1" x14ac:dyDescent="0.25">
      <c r="B41" s="9" t="s">
        <v>48</v>
      </c>
      <c r="C41" s="81">
        <f>C42+C43+C44</f>
        <v>160191.35304659509</v>
      </c>
      <c r="D41" s="83">
        <f>D42+D43+D44</f>
        <v>9801.37639026535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70438.018433179794</v>
      </c>
      <c r="D43" s="84">
        <v>4309.7791948353497</v>
      </c>
    </row>
    <row r="44" spans="2:4" hidden="1" outlineLevel="1" x14ac:dyDescent="0.25">
      <c r="B44" s="10" t="s">
        <v>55</v>
      </c>
      <c r="C44" s="84">
        <v>89753.334613415296</v>
      </c>
      <c r="D44" s="84">
        <v>5491.5971954300003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5022</v>
      </c>
      <c r="D53" s="81">
        <v>0</v>
      </c>
    </row>
    <row r="54" spans="2:5" x14ac:dyDescent="0.25">
      <c r="B54" s="12" t="s">
        <v>80</v>
      </c>
      <c r="C54" s="81">
        <f>C55+C56</f>
        <v>1122.0999999999999</v>
      </c>
      <c r="D54" s="83">
        <f>D55+D56</f>
        <v>2319.3583333333299</v>
      </c>
      <c r="E54" s="43"/>
    </row>
    <row r="55" spans="2:5" hidden="1" outlineLevel="1" x14ac:dyDescent="0.25">
      <c r="B55" s="13" t="s">
        <v>81</v>
      </c>
      <c r="C55" s="58">
        <v>1122.0999999999999</v>
      </c>
      <c r="D55" s="58">
        <v>2319.3583333333299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59668.350000000028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2866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22269.1</v>
      </c>
      <c r="D60" s="58">
        <v>0</v>
      </c>
    </row>
    <row r="61" spans="2:5" hidden="1" outlineLevel="1" x14ac:dyDescent="0.25">
      <c r="B61" s="13" t="s">
        <v>92</v>
      </c>
      <c r="C61" s="58">
        <v>9520.5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1.5166666666666699</v>
      </c>
      <c r="D63" s="58">
        <v>0</v>
      </c>
    </row>
    <row r="64" spans="2:5" hidden="1" outlineLevel="1" x14ac:dyDescent="0.25">
      <c r="B64" s="13" t="s">
        <v>233</v>
      </c>
      <c r="C64" s="60">
        <v>1.5166666666666699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9037.2000000000007</v>
      </c>
      <c r="D66" s="58">
        <v>0</v>
      </c>
    </row>
    <row r="67" spans="1:5" hidden="1" outlineLevel="1" x14ac:dyDescent="0.25">
      <c r="B67" s="13" t="s">
        <v>298</v>
      </c>
      <c r="C67" s="60">
        <v>15969.516666666699</v>
      </c>
      <c r="D67" s="58">
        <v>0</v>
      </c>
    </row>
    <row r="68" spans="1:5" hidden="1" outlineLevel="1" x14ac:dyDescent="0.25">
      <c r="B68" s="13" t="s">
        <v>299</v>
      </c>
      <c r="C68" s="60">
        <v>1.5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1.5</v>
      </c>
      <c r="D71" s="58">
        <v>0</v>
      </c>
    </row>
    <row r="72" spans="1:5" collapsed="1" x14ac:dyDescent="0.25">
      <c r="B72" s="12" t="s">
        <v>96</v>
      </c>
      <c r="C72" s="85">
        <f>C73+C74</f>
        <v>3726.8999999999996</v>
      </c>
      <c r="D72" s="83">
        <f>D73+D74</f>
        <v>1365.36666666667</v>
      </c>
      <c r="E72" s="43"/>
    </row>
    <row r="73" spans="1:5" hidden="1" outlineLevel="1" x14ac:dyDescent="0.25">
      <c r="B73" s="13" t="s">
        <v>97</v>
      </c>
      <c r="C73" s="60">
        <v>2184.1999999999998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1542.7</v>
      </c>
      <c r="D74" s="58">
        <v>1365.36666666667</v>
      </c>
    </row>
    <row r="75" spans="1:5" collapsed="1" x14ac:dyDescent="0.25">
      <c r="B75" s="9" t="s">
        <v>103</v>
      </c>
      <c r="C75" s="86">
        <f>C76+C77+C78+C79+C87+C80+C81+C82+C83+C84+C85+C86</f>
        <v>20376.449999999993</v>
      </c>
      <c r="D75" s="81">
        <f>D76+D77+D78+D79+D87+D80+D81+D82+D83+D84+D85+D86</f>
        <v>298202.80000000005</v>
      </c>
    </row>
    <row r="76" spans="1:5" hidden="1" outlineLevel="1" x14ac:dyDescent="0.25">
      <c r="B76" s="10" t="s">
        <v>346</v>
      </c>
      <c r="C76" s="58">
        <v>64.599999999999994</v>
      </c>
      <c r="D76" s="58">
        <v>68.508333333333297</v>
      </c>
    </row>
    <row r="77" spans="1:5" hidden="1" outlineLevel="1" x14ac:dyDescent="0.25">
      <c r="B77" s="16" t="s">
        <v>270</v>
      </c>
      <c r="C77" s="87">
        <v>3806.25833333333</v>
      </c>
      <c r="D77" s="58">
        <v>0</v>
      </c>
    </row>
    <row r="78" spans="1:5" hidden="1" outlineLevel="1" x14ac:dyDescent="0.25">
      <c r="B78" s="10" t="s">
        <v>269</v>
      </c>
      <c r="C78" s="58">
        <v>284.8</v>
      </c>
      <c r="D78" s="59">
        <v>3575.75</v>
      </c>
    </row>
    <row r="79" spans="1:5" hidden="1" outlineLevel="1" x14ac:dyDescent="0.25">
      <c r="B79" s="10" t="s">
        <v>267</v>
      </c>
      <c r="C79" s="58">
        <v>2141.6999999999998</v>
      </c>
      <c r="D79" s="59">
        <v>0</v>
      </c>
    </row>
    <row r="80" spans="1:5" hidden="1" outlineLevel="1" x14ac:dyDescent="0.25">
      <c r="B80" s="10" t="s">
        <v>266</v>
      </c>
      <c r="C80" s="58">
        <v>1.7</v>
      </c>
      <c r="D80" s="59">
        <v>179369.125</v>
      </c>
    </row>
    <row r="81" spans="1:4" hidden="1" outlineLevel="1" x14ac:dyDescent="0.25">
      <c r="B81" s="10" t="s">
        <v>349</v>
      </c>
      <c r="C81" s="58">
        <v>12363.1</v>
      </c>
      <c r="D81" s="59">
        <v>0</v>
      </c>
    </row>
    <row r="82" spans="1:4" hidden="1" outlineLevel="1" x14ac:dyDescent="0.25">
      <c r="B82" s="10" t="s">
        <v>326</v>
      </c>
      <c r="C82" s="58">
        <v>1484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1.8416666666666699</v>
      </c>
      <c r="D84" s="59">
        <v>45612.683333333298</v>
      </c>
    </row>
    <row r="85" spans="1:4" hidden="1" outlineLevel="1" x14ac:dyDescent="0.25">
      <c r="B85" s="10" t="s">
        <v>354</v>
      </c>
      <c r="C85" s="58">
        <v>225.35</v>
      </c>
      <c r="D85" s="59">
        <v>0</v>
      </c>
    </row>
    <row r="86" spans="1:4" hidden="1" outlineLevel="1" x14ac:dyDescent="0.25">
      <c r="B86" s="10" t="s">
        <v>364</v>
      </c>
      <c r="C86" s="58">
        <v>1.6</v>
      </c>
      <c r="D86" s="59">
        <v>20305.266666666699</v>
      </c>
    </row>
    <row r="87" spans="1:4" hidden="1" outlineLevel="1" x14ac:dyDescent="0.25">
      <c r="A87" s="15"/>
      <c r="B87" s="10" t="s">
        <v>268</v>
      </c>
      <c r="C87" s="58">
        <v>1.5</v>
      </c>
      <c r="D87" s="59">
        <v>49271.466666666704</v>
      </c>
    </row>
    <row r="88" spans="1:4" collapsed="1" x14ac:dyDescent="0.25">
      <c r="B88" s="8" t="s">
        <v>117</v>
      </c>
      <c r="C88" s="81">
        <v>12519</v>
      </c>
      <c r="D88" s="81">
        <v>14273.75</v>
      </c>
    </row>
    <row r="89" spans="1:4" x14ac:dyDescent="0.25">
      <c r="B89" s="8" t="s">
        <v>120</v>
      </c>
      <c r="C89" s="81">
        <v>21280.7</v>
      </c>
      <c r="D89" s="81">
        <v>24698.525000000001</v>
      </c>
    </row>
    <row r="90" spans="1:4" x14ac:dyDescent="0.25">
      <c r="B90" s="17" t="s">
        <v>123</v>
      </c>
      <c r="C90" s="56">
        <f>C91+C92+C93+C94+C95</f>
        <v>186416.32590885798</v>
      </c>
      <c r="D90" s="56">
        <f>D91+D92+D93+D94+D95</f>
        <v>315957.2112937842</v>
      </c>
    </row>
    <row r="91" spans="1:4" hidden="1" outlineLevel="1" x14ac:dyDescent="0.25">
      <c r="B91" s="11" t="s">
        <v>124</v>
      </c>
      <c r="C91" s="88">
        <v>151089.15770609301</v>
      </c>
      <c r="D91" s="88">
        <v>276062.50755555701</v>
      </c>
    </row>
    <row r="92" spans="1:4" hidden="1" outlineLevel="1" x14ac:dyDescent="0.25">
      <c r="B92" s="11" t="s">
        <v>127</v>
      </c>
      <c r="C92" s="88">
        <v>10657.334869431599</v>
      </c>
      <c r="D92" s="88">
        <v>6260.5287382271899</v>
      </c>
    </row>
    <row r="93" spans="1:4" hidden="1" outlineLevel="1" x14ac:dyDescent="0.25">
      <c r="B93" s="11" t="s">
        <v>130</v>
      </c>
      <c r="C93" s="58">
        <v>4968.2916666666697</v>
      </c>
      <c r="D93" s="58">
        <v>5019.9666666666699</v>
      </c>
    </row>
    <row r="94" spans="1:4" hidden="1" outlineLevel="1" x14ac:dyDescent="0.25">
      <c r="B94" s="11" t="s">
        <v>133</v>
      </c>
      <c r="C94" s="58">
        <v>19700.041666666701</v>
      </c>
      <c r="D94" s="58">
        <v>28276.224999999999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11843.33333333333</v>
      </c>
      <c r="D96" s="81">
        <f>D97+D98+D99+D100+D101+D102+D103+D104+D105</f>
        <v>13134.116666666661</v>
      </c>
    </row>
    <row r="97" spans="1:4" hidden="1" outlineLevel="1" x14ac:dyDescent="0.25">
      <c r="B97" s="18" t="s">
        <v>138</v>
      </c>
      <c r="C97" s="57">
        <v>1545.9</v>
      </c>
      <c r="D97" s="57">
        <v>4017.15</v>
      </c>
    </row>
    <row r="98" spans="1:4" hidden="1" outlineLevel="1" x14ac:dyDescent="0.25">
      <c r="B98" s="18" t="s">
        <v>141</v>
      </c>
      <c r="C98" s="57">
        <v>7544.9333333333298</v>
      </c>
      <c r="D98" s="57">
        <v>6267.2833333333301</v>
      </c>
    </row>
    <row r="99" spans="1:4" hidden="1" outlineLevel="1" x14ac:dyDescent="0.25">
      <c r="B99" s="19" t="s">
        <v>144</v>
      </c>
      <c r="C99" s="57">
        <v>2733.9</v>
      </c>
      <c r="D99" s="57">
        <v>2621.1083333333299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9798.9583333333339</v>
      </c>
      <c r="D106" s="56">
        <f>D107+D108+D109+D110+D111+D112+D113+D114+D115+D116+D117+D118+D121+D119+D120</f>
        <v>8332.833333333323</v>
      </c>
    </row>
    <row r="107" spans="1:4" hidden="1" outlineLevel="1" x14ac:dyDescent="0.25">
      <c r="B107" s="44" t="s">
        <v>219</v>
      </c>
      <c r="C107" s="57">
        <v>403.8</v>
      </c>
      <c r="D107" s="57">
        <v>1462.7833333333299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680.6</v>
      </c>
      <c r="D109" s="57">
        <v>2773.8333333333298</v>
      </c>
    </row>
    <row r="110" spans="1:4" hidden="1" outlineLevel="1" x14ac:dyDescent="0.25">
      <c r="B110" s="44" t="s">
        <v>222</v>
      </c>
      <c r="C110" s="57">
        <v>354.2</v>
      </c>
      <c r="D110" s="57">
        <v>500.75</v>
      </c>
    </row>
    <row r="111" spans="1:4" hidden="1" outlineLevel="1" x14ac:dyDescent="0.25">
      <c r="B111" s="20" t="s">
        <v>323</v>
      </c>
      <c r="C111" s="57">
        <v>4962.8999999999996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654.4</v>
      </c>
      <c r="D116" s="58">
        <v>178.833333333333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2208.3000000000002</v>
      </c>
      <c r="D118" s="58">
        <v>0</v>
      </c>
    </row>
    <row r="119" spans="1:4" hidden="1" outlineLevel="1" x14ac:dyDescent="0.25">
      <c r="B119" s="21" t="s">
        <v>293</v>
      </c>
      <c r="C119" s="58">
        <v>531.79999999999995</v>
      </c>
      <c r="D119" s="58">
        <v>0</v>
      </c>
    </row>
    <row r="120" spans="1:4" hidden="1" outlineLevel="1" x14ac:dyDescent="0.25">
      <c r="B120" s="21" t="s">
        <v>350</v>
      </c>
      <c r="C120" s="58">
        <v>1.4583333333333299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1.5</v>
      </c>
      <c r="D121" s="58">
        <v>3416.63333333333</v>
      </c>
    </row>
    <row r="122" spans="1:4" collapsed="1" x14ac:dyDescent="0.25">
      <c r="B122" s="22" t="s">
        <v>307</v>
      </c>
      <c r="C122" s="94">
        <f>C123+C124+C125</f>
        <v>73537</v>
      </c>
      <c r="D122" s="94">
        <f>D123+D124+D125</f>
        <v>60628.450000000004</v>
      </c>
    </row>
    <row r="123" spans="1:4" hidden="1" outlineLevel="1" x14ac:dyDescent="0.25">
      <c r="B123" s="11" t="s">
        <v>186</v>
      </c>
      <c r="C123" s="58">
        <v>58414.6</v>
      </c>
      <c r="D123" s="58">
        <v>46752.466666666704</v>
      </c>
    </row>
    <row r="124" spans="1:4" hidden="1" outlineLevel="1" x14ac:dyDescent="0.25">
      <c r="B124" s="11" t="s">
        <v>308</v>
      </c>
      <c r="C124" s="58">
        <v>15122.4</v>
      </c>
      <c r="D124" s="58">
        <v>13875.983333333301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281.2</v>
      </c>
      <c r="D126" s="83">
        <f>D127+D128</f>
        <v>284.13333333333298</v>
      </c>
    </row>
    <row r="127" spans="1:4" hidden="1" outlineLevel="1" x14ac:dyDescent="0.25">
      <c r="B127" s="13" t="s">
        <v>190</v>
      </c>
      <c r="C127" s="58">
        <v>281.2</v>
      </c>
      <c r="D127" s="58">
        <v>284.13333333333298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59520.133333333302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1181140.3981950842</v>
      </c>
      <c r="D130" s="55">
        <f>D31+D32+D37+D41+D45+D53+D54+D57+D72+D75+D88+D89+D90+D96+D106+D122+D126+D129+D33</f>
        <v>1310492.6199641512</v>
      </c>
    </row>
    <row r="131" spans="2:5" ht="15.75" thickTop="1" x14ac:dyDescent="0.25">
      <c r="B131" s="24" t="s">
        <v>198</v>
      </c>
      <c r="C131" s="89">
        <v>191859.318471582</v>
      </c>
      <c r="D131" s="89">
        <v>175137.10503584801</v>
      </c>
    </row>
    <row r="132" spans="2:5" x14ac:dyDescent="0.25">
      <c r="B132" s="10" t="s">
        <v>201</v>
      </c>
      <c r="C132" s="90">
        <v>274599.94333333301</v>
      </c>
      <c r="D132" s="90">
        <v>297125.94500000001</v>
      </c>
    </row>
    <row r="133" spans="2:5" ht="12" customHeight="1" thickBot="1" x14ac:dyDescent="0.3">
      <c r="B133" s="54" t="s">
        <v>204</v>
      </c>
      <c r="C133" s="91">
        <f>C130+C131+C132</f>
        <v>1647599.6599999992</v>
      </c>
      <c r="D133" s="91">
        <f>D130+D131+D132</f>
        <v>1782755.6699999992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-26158.471999999136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-122232.51999999932</v>
      </c>
    </row>
    <row r="137" spans="2:5" x14ac:dyDescent="0.25">
      <c r="B137" s="8" t="s">
        <v>207</v>
      </c>
      <c r="C137" s="45"/>
      <c r="D137" s="46">
        <v>-169565.41</v>
      </c>
      <c r="E137" s="47"/>
    </row>
    <row r="138" spans="2:5" ht="12.75" hidden="1" customHeight="1" x14ac:dyDescent="0.25">
      <c r="B138" s="29" t="s">
        <v>209</v>
      </c>
      <c r="D138" s="48">
        <v>-338588.22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444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1968</v>
      </c>
      <c r="D8" s="35"/>
    </row>
    <row r="9" spans="2:4" x14ac:dyDescent="0.25">
      <c r="B9" s="65" t="s">
        <v>5</v>
      </c>
      <c r="C9" s="66">
        <v>4581.3999999999996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163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1241</v>
      </c>
      <c r="D15" s="35"/>
    </row>
    <row r="16" spans="2:4" ht="24" x14ac:dyDescent="0.25">
      <c r="B16" s="69" t="s">
        <v>19</v>
      </c>
      <c r="C16" s="38">
        <v>564.29999999999995</v>
      </c>
      <c r="D16" s="35"/>
    </row>
    <row r="17" spans="2:4" x14ac:dyDescent="0.25">
      <c r="B17" s="70" t="s">
        <v>21</v>
      </c>
      <c r="C17" s="38">
        <v>963.7</v>
      </c>
      <c r="D17" s="35"/>
    </row>
    <row r="18" spans="2:4" x14ac:dyDescent="0.25">
      <c r="B18" s="70" t="s">
        <v>22</v>
      </c>
      <c r="C18" s="71" t="s">
        <v>396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1596251.388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1265861.2</v>
      </c>
      <c r="D26" s="41"/>
    </row>
    <row r="27" spans="2:4" x14ac:dyDescent="0.25">
      <c r="B27" s="74" t="s">
        <v>32</v>
      </c>
      <c r="C27" s="76">
        <v>1237886.76</v>
      </c>
      <c r="D27" s="41"/>
    </row>
    <row r="28" spans="2:4" ht="12.75" customHeight="1" x14ac:dyDescent="0.25">
      <c r="B28" s="77" t="s">
        <v>34</v>
      </c>
      <c r="C28" s="78">
        <f>C27/C26%</f>
        <v>97.790086306460779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47177.2</v>
      </c>
      <c r="D31" s="81">
        <v>80129.266666666706</v>
      </c>
    </row>
    <row r="32" spans="2:4" x14ac:dyDescent="0.25">
      <c r="B32" s="8" t="s">
        <v>38</v>
      </c>
      <c r="C32" s="81">
        <v>6116.9</v>
      </c>
      <c r="D32" s="81">
        <v>8199.4750000000004</v>
      </c>
    </row>
    <row r="33" spans="2:4" x14ac:dyDescent="0.25">
      <c r="B33" s="8" t="s">
        <v>334</v>
      </c>
      <c r="C33" s="81">
        <f>C34+C35+C36</f>
        <v>2780.5916666666672</v>
      </c>
      <c r="D33" s="81">
        <f>D34+D35+D36</f>
        <v>84470.841666666704</v>
      </c>
    </row>
    <row r="34" spans="2:4" hidden="1" outlineLevel="1" x14ac:dyDescent="0.25">
      <c r="B34" s="96" t="s">
        <v>335</v>
      </c>
      <c r="C34" s="58">
        <v>1934.55</v>
      </c>
      <c r="D34" s="58">
        <v>84470.841666666704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846.04166666666697</v>
      </c>
      <c r="D36" s="58">
        <v>0</v>
      </c>
    </row>
    <row r="37" spans="2:4" collapsed="1" x14ac:dyDescent="0.25">
      <c r="B37" s="9" t="s">
        <v>41</v>
      </c>
      <c r="C37" s="56">
        <f>C38+C40+C39</f>
        <v>352513.86968766048</v>
      </c>
      <c r="D37" s="82">
        <f>D38+D40+D39</f>
        <v>362675.89170761697</v>
      </c>
    </row>
    <row r="38" spans="2:4" hidden="1" outlineLevel="1" x14ac:dyDescent="0.25">
      <c r="B38" s="10" t="s">
        <v>322</v>
      </c>
      <c r="C38" s="58">
        <v>194020.11008704599</v>
      </c>
      <c r="D38" s="58">
        <v>160915.37913278199</v>
      </c>
    </row>
    <row r="39" spans="2:4" hidden="1" outlineLevel="1" x14ac:dyDescent="0.25">
      <c r="B39" s="10" t="s">
        <v>345</v>
      </c>
      <c r="C39" s="58">
        <v>88377.700972862294</v>
      </c>
      <c r="D39" s="58">
        <v>106663.51992615301</v>
      </c>
    </row>
    <row r="40" spans="2:4" hidden="1" outlineLevel="1" x14ac:dyDescent="0.25">
      <c r="B40" s="10" t="s">
        <v>45</v>
      </c>
      <c r="C40" s="58">
        <v>70116.058627752194</v>
      </c>
      <c r="D40" s="58">
        <v>95096.992648682004</v>
      </c>
    </row>
    <row r="41" spans="2:4" collapsed="1" x14ac:dyDescent="0.25">
      <c r="B41" s="9" t="s">
        <v>48</v>
      </c>
      <c r="C41" s="81">
        <f>C42+C43+C44</f>
        <v>207821.83179723501</v>
      </c>
      <c r="D41" s="83">
        <f>D42+D43+D44</f>
        <v>12715.66354603987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104181.49001536101</v>
      </c>
      <c r="D43" s="84">
        <v>6374.38439366273</v>
      </c>
    </row>
    <row r="44" spans="2:4" hidden="1" outlineLevel="1" x14ac:dyDescent="0.25">
      <c r="B44" s="10" t="s">
        <v>55</v>
      </c>
      <c r="C44" s="84">
        <v>103640.341781874</v>
      </c>
      <c r="D44" s="84">
        <v>6341.2791523771402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1246.8</v>
      </c>
      <c r="D54" s="83">
        <f>D55+D56</f>
        <v>2577.1083333333299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2577.1083333333299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133073.19166666665</v>
      </c>
      <c r="D57" s="56">
        <f>D58+D59+D61+D62+D63+D64+D71+D65+D66+D60+D67+D68+D69+D70</f>
        <v>2005</v>
      </c>
    </row>
    <row r="58" spans="2:5" hidden="1" outlineLevel="1" x14ac:dyDescent="0.25">
      <c r="B58" s="13" t="s">
        <v>88</v>
      </c>
      <c r="C58" s="57">
        <v>3184.4083333333301</v>
      </c>
      <c r="D58" s="57">
        <v>2005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25932.5</v>
      </c>
      <c r="D60" s="58">
        <v>0</v>
      </c>
    </row>
    <row r="61" spans="2:5" hidden="1" outlineLevel="1" x14ac:dyDescent="0.25">
      <c r="B61" s="13" t="s">
        <v>92</v>
      </c>
      <c r="C61" s="58">
        <v>11086.674999999999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1.7666666666666699</v>
      </c>
      <c r="D63" s="58">
        <v>0</v>
      </c>
    </row>
    <row r="64" spans="2:5" hidden="1" outlineLevel="1" x14ac:dyDescent="0.25">
      <c r="B64" s="13" t="s">
        <v>233</v>
      </c>
      <c r="C64" s="60">
        <v>1.7666666666666699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27795.474999999999</v>
      </c>
      <c r="D67" s="58">
        <v>0</v>
      </c>
    </row>
    <row r="68" spans="1:5" hidden="1" outlineLevel="1" x14ac:dyDescent="0.25">
      <c r="B68" s="13" t="s">
        <v>299</v>
      </c>
      <c r="C68" s="60">
        <v>1.75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65067.1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1.75</v>
      </c>
      <c r="D71" s="58">
        <v>0</v>
      </c>
    </row>
    <row r="72" spans="1:5" collapsed="1" x14ac:dyDescent="0.25">
      <c r="B72" s="12" t="s">
        <v>96</v>
      </c>
      <c r="C72" s="85">
        <f>C73+C74</f>
        <v>7607.7</v>
      </c>
      <c r="D72" s="83">
        <f>D73+D74</f>
        <v>2787.2</v>
      </c>
      <c r="E72" s="43"/>
    </row>
    <row r="73" spans="1:5" hidden="1" outlineLevel="1" x14ac:dyDescent="0.25">
      <c r="B73" s="13" t="s">
        <v>97</v>
      </c>
      <c r="C73" s="60">
        <v>4458.5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3149.2</v>
      </c>
      <c r="D74" s="58">
        <v>2787.2</v>
      </c>
    </row>
    <row r="75" spans="1:5" collapsed="1" x14ac:dyDescent="0.25">
      <c r="B75" s="9" t="s">
        <v>103</v>
      </c>
      <c r="C75" s="86">
        <f>C76+C77+C78+C79+C87+C80+C81+C82+C83+C84+C85+C86</f>
        <v>25260.333333333336</v>
      </c>
      <c r="D75" s="81">
        <f>D76+D77+D78+D79+D87+D80+D81+D82+D83+D84+D85+D86</f>
        <v>453596.87500000023</v>
      </c>
    </row>
    <row r="76" spans="1:5" hidden="1" outlineLevel="1" x14ac:dyDescent="0.25">
      <c r="B76" s="10" t="s">
        <v>346</v>
      </c>
      <c r="C76" s="58">
        <v>75.2</v>
      </c>
      <c r="D76" s="58">
        <v>79.75</v>
      </c>
    </row>
    <row r="77" spans="1:5" hidden="1" outlineLevel="1" x14ac:dyDescent="0.25">
      <c r="B77" s="16" t="s">
        <v>270</v>
      </c>
      <c r="C77" s="87">
        <v>6624.9083333333301</v>
      </c>
      <c r="D77" s="58">
        <v>38435</v>
      </c>
    </row>
    <row r="78" spans="1:5" hidden="1" outlineLevel="1" x14ac:dyDescent="0.25">
      <c r="B78" s="10" t="s">
        <v>269</v>
      </c>
      <c r="C78" s="58">
        <v>331.7</v>
      </c>
      <c r="D78" s="59">
        <v>4164.6000000000004</v>
      </c>
    </row>
    <row r="79" spans="1:5" hidden="1" outlineLevel="1" x14ac:dyDescent="0.25">
      <c r="B79" s="10" t="s">
        <v>267</v>
      </c>
      <c r="C79" s="58">
        <v>2494</v>
      </c>
      <c r="D79" s="59">
        <v>0</v>
      </c>
    </row>
    <row r="80" spans="1:5" hidden="1" outlineLevel="1" x14ac:dyDescent="0.25">
      <c r="B80" s="10" t="s">
        <v>266</v>
      </c>
      <c r="C80" s="58">
        <v>1.9</v>
      </c>
      <c r="D80" s="59">
        <v>200471.375</v>
      </c>
    </row>
    <row r="81" spans="1:4" hidden="1" outlineLevel="1" x14ac:dyDescent="0.25">
      <c r="B81" s="10" t="s">
        <v>349</v>
      </c>
      <c r="C81" s="58">
        <v>13736.7</v>
      </c>
      <c r="D81" s="59">
        <v>0</v>
      </c>
    </row>
    <row r="82" spans="1:4" hidden="1" outlineLevel="1" x14ac:dyDescent="0.25">
      <c r="B82" s="10" t="s">
        <v>326</v>
      </c>
      <c r="C82" s="58">
        <v>1728.125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2.15</v>
      </c>
      <c r="D84" s="59">
        <v>136838.04166666701</v>
      </c>
    </row>
    <row r="85" spans="1:4" hidden="1" outlineLevel="1" x14ac:dyDescent="0.25">
      <c r="B85" s="10" t="s">
        <v>354</v>
      </c>
      <c r="C85" s="58">
        <v>262.41666666666703</v>
      </c>
      <c r="D85" s="59">
        <v>0</v>
      </c>
    </row>
    <row r="86" spans="1:4" hidden="1" outlineLevel="1" x14ac:dyDescent="0.25">
      <c r="B86" s="10" t="s">
        <v>364</v>
      </c>
      <c r="C86" s="58">
        <v>1.4833333333333301</v>
      </c>
      <c r="D86" s="59">
        <v>17767.108333333301</v>
      </c>
    </row>
    <row r="87" spans="1:4" hidden="1" outlineLevel="1" x14ac:dyDescent="0.25">
      <c r="A87" s="15"/>
      <c r="B87" s="10" t="s">
        <v>268</v>
      </c>
      <c r="C87" s="58">
        <v>1.75</v>
      </c>
      <c r="D87" s="59">
        <v>55841</v>
      </c>
    </row>
    <row r="88" spans="1:4" collapsed="1" x14ac:dyDescent="0.25">
      <c r="B88" s="8" t="s">
        <v>117</v>
      </c>
      <c r="C88" s="81">
        <v>14578.4</v>
      </c>
      <c r="D88" s="81">
        <v>16621.808333333302</v>
      </c>
    </row>
    <row r="89" spans="1:4" x14ac:dyDescent="0.25">
      <c r="B89" s="8" t="s">
        <v>120</v>
      </c>
      <c r="C89" s="81">
        <v>24781.5</v>
      </c>
      <c r="D89" s="81">
        <v>28761.575000000001</v>
      </c>
    </row>
    <row r="90" spans="1:4" x14ac:dyDescent="0.25">
      <c r="B90" s="17" t="s">
        <v>123</v>
      </c>
      <c r="C90" s="56">
        <f>C91+C92+C93+C94+C95</f>
        <v>217082.62724014375</v>
      </c>
      <c r="D90" s="56">
        <f>D91+D92+D93+D94+D95</f>
        <v>367946.2857056401</v>
      </c>
    </row>
    <row r="91" spans="1:4" hidden="1" outlineLevel="1" x14ac:dyDescent="0.25">
      <c r="B91" s="11" t="s">
        <v>124</v>
      </c>
      <c r="C91" s="88">
        <v>175944.252432156</v>
      </c>
      <c r="D91" s="88">
        <v>321476.46511094202</v>
      </c>
    </row>
    <row r="92" spans="1:4" hidden="1" outlineLevel="1" x14ac:dyDescent="0.25">
      <c r="B92" s="11" t="s">
        <v>127</v>
      </c>
      <c r="C92" s="88">
        <v>12410.541474654399</v>
      </c>
      <c r="D92" s="88">
        <v>7290.4122613647596</v>
      </c>
    </row>
    <row r="93" spans="1:4" hidden="1" outlineLevel="1" x14ac:dyDescent="0.25">
      <c r="B93" s="11" t="s">
        <v>130</v>
      </c>
      <c r="C93" s="58">
        <v>5785.7</v>
      </c>
      <c r="D93" s="58">
        <v>5845.9583333333303</v>
      </c>
    </row>
    <row r="94" spans="1:4" hidden="1" outlineLevel="1" x14ac:dyDescent="0.25">
      <c r="B94" s="11" t="s">
        <v>133</v>
      </c>
      <c r="C94" s="58">
        <v>22940.424999999999</v>
      </c>
      <c r="D94" s="58">
        <v>32927.875</v>
      </c>
    </row>
    <row r="95" spans="1:4" hidden="1" outlineLevel="1" x14ac:dyDescent="0.25">
      <c r="A95" s="15"/>
      <c r="B95" s="11" t="s">
        <v>136</v>
      </c>
      <c r="C95" s="58">
        <v>1.7083333333333299</v>
      </c>
      <c r="D95" s="58">
        <v>405.57499999999999</v>
      </c>
    </row>
    <row r="96" spans="1:4" collapsed="1" x14ac:dyDescent="0.25">
      <c r="B96" s="9" t="s">
        <v>137</v>
      </c>
      <c r="C96" s="81">
        <f>C97+C98+C99+C100+C101+C102+C103+C104+C105</f>
        <v>13791.233333333341</v>
      </c>
      <c r="D96" s="81">
        <f>D97+D98+D99+D100+D101+D102+D103+D104+D105</f>
        <v>15302.808333333336</v>
      </c>
    </row>
    <row r="97" spans="1:4" hidden="1" outlineLevel="1" x14ac:dyDescent="0.25">
      <c r="B97" s="18" t="s">
        <v>138</v>
      </c>
      <c r="C97" s="57">
        <v>1800.2</v>
      </c>
      <c r="D97" s="57">
        <v>4677.9750000000004</v>
      </c>
    </row>
    <row r="98" spans="1:4" hidden="1" outlineLevel="1" x14ac:dyDescent="0.25">
      <c r="B98" s="18" t="s">
        <v>141</v>
      </c>
      <c r="C98" s="57">
        <v>8786.1333333333405</v>
      </c>
      <c r="D98" s="57">
        <v>7298.2916666666697</v>
      </c>
    </row>
    <row r="99" spans="1:4" hidden="1" outlineLevel="1" x14ac:dyDescent="0.25">
      <c r="B99" s="19" t="s">
        <v>144</v>
      </c>
      <c r="C99" s="57">
        <v>3183.7</v>
      </c>
      <c r="D99" s="57">
        <v>3052.35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19.491666666666699</v>
      </c>
      <c r="D102" s="57">
        <v>114.883333333333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1.7083333333333299</v>
      </c>
      <c r="D105" s="57">
        <v>159.308333333333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11411.041666666668</v>
      </c>
      <c r="D106" s="56">
        <f>D107+D108+D109+D110+D111+D112+D113+D114+D115+D116+D117+D118+D121+D119+D120</f>
        <v>9597.6</v>
      </c>
    </row>
    <row r="107" spans="1:4" hidden="1" outlineLevel="1" x14ac:dyDescent="0.25">
      <c r="B107" s="44" t="s">
        <v>219</v>
      </c>
      <c r="C107" s="57">
        <v>470.29166666666703</v>
      </c>
      <c r="D107" s="57">
        <v>1703.68333333333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792.6</v>
      </c>
      <c r="D109" s="57">
        <v>3230.3</v>
      </c>
    </row>
    <row r="110" spans="1:4" hidden="1" outlineLevel="1" x14ac:dyDescent="0.25">
      <c r="B110" s="44" t="s">
        <v>222</v>
      </c>
      <c r="C110" s="57">
        <v>412.5</v>
      </c>
      <c r="D110" s="57">
        <v>583.16666666666697</v>
      </c>
    </row>
    <row r="111" spans="1:4" hidden="1" outlineLevel="1" x14ac:dyDescent="0.25">
      <c r="B111" s="20" t="s">
        <v>323</v>
      </c>
      <c r="C111" s="57">
        <v>5779.3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762.1</v>
      </c>
      <c r="D116" s="58">
        <v>208.25833333333301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2571.5</v>
      </c>
      <c r="D118" s="58">
        <v>0</v>
      </c>
    </row>
    <row r="119" spans="1:4" hidden="1" outlineLevel="1" x14ac:dyDescent="0.25">
      <c r="B119" s="21" t="s">
        <v>293</v>
      </c>
      <c r="C119" s="58">
        <v>619.29999999999995</v>
      </c>
      <c r="D119" s="58">
        <v>0</v>
      </c>
    </row>
    <row r="120" spans="1:4" hidden="1" outlineLevel="1" x14ac:dyDescent="0.25">
      <c r="B120" s="21" t="s">
        <v>350</v>
      </c>
      <c r="C120" s="58">
        <v>1.7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1.75</v>
      </c>
      <c r="D121" s="58">
        <v>3872.1916666666698</v>
      </c>
    </row>
    <row r="122" spans="1:4" collapsed="1" x14ac:dyDescent="0.25">
      <c r="B122" s="22" t="s">
        <v>307</v>
      </c>
      <c r="C122" s="94">
        <f>C123+C124+C125</f>
        <v>85634.3</v>
      </c>
      <c r="D122" s="94">
        <f>D123+D124+D125</f>
        <v>70602.125</v>
      </c>
    </row>
    <row r="123" spans="1:4" hidden="1" outlineLevel="1" x14ac:dyDescent="0.25">
      <c r="B123" s="11" t="s">
        <v>186</v>
      </c>
      <c r="C123" s="58">
        <v>68024.166666666701</v>
      </c>
      <c r="D123" s="58">
        <v>54443.483333333301</v>
      </c>
    </row>
    <row r="124" spans="1:4" hidden="1" outlineLevel="1" x14ac:dyDescent="0.25">
      <c r="B124" s="11" t="s">
        <v>308</v>
      </c>
      <c r="C124" s="58">
        <v>17610.133333333299</v>
      </c>
      <c r="D124" s="58">
        <v>16158.641666666699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327.5</v>
      </c>
      <c r="D126" s="83">
        <f>D127+D128</f>
        <v>330.91666666666703</v>
      </c>
    </row>
    <row r="127" spans="1:4" hidden="1" outlineLevel="1" x14ac:dyDescent="0.25">
      <c r="B127" s="13" t="s">
        <v>190</v>
      </c>
      <c r="C127" s="58">
        <v>327.5</v>
      </c>
      <c r="D127" s="58">
        <v>330.91666666666703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68341.2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1225126.2203917059</v>
      </c>
      <c r="D130" s="55">
        <f>D31+D32+D37+D41+D45+D53+D54+D57+D72+D75+D88+D89+D90+D96+D106+D122+D126+D129+D33</f>
        <v>1518320.4409592976</v>
      </c>
    </row>
    <row r="131" spans="2:5" ht="15.75" thickTop="1" x14ac:dyDescent="0.25">
      <c r="B131" s="24" t="s">
        <v>198</v>
      </c>
      <c r="C131" s="89">
        <v>226104.52960829501</v>
      </c>
      <c r="D131" s="89">
        <v>200848.109040704</v>
      </c>
    </row>
    <row r="132" spans="2:5" x14ac:dyDescent="0.25">
      <c r="B132" s="10" t="s">
        <v>201</v>
      </c>
      <c r="C132" s="90">
        <v>290246.15000000002</v>
      </c>
      <c r="D132" s="90">
        <v>343833.71</v>
      </c>
    </row>
    <row r="133" spans="2:5" ht="12" customHeight="1" thickBot="1" x14ac:dyDescent="0.3">
      <c r="B133" s="54" t="s">
        <v>204</v>
      </c>
      <c r="C133" s="91">
        <f>C130+C131+C132</f>
        <v>1741476.9000000008</v>
      </c>
      <c r="D133" s="91">
        <f>D130+D131+D132</f>
        <v>2063002.2600000016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-145225.5120000008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-825115.50000000163</v>
      </c>
    </row>
    <row r="137" spans="2:5" x14ac:dyDescent="0.25">
      <c r="B137" s="8" t="s">
        <v>207</v>
      </c>
      <c r="C137" s="45"/>
      <c r="D137" s="46">
        <v>-474407.73</v>
      </c>
      <c r="E137" s="47"/>
    </row>
    <row r="138" spans="2:5" ht="12.75" hidden="1" customHeight="1" x14ac:dyDescent="0.25">
      <c r="B138" s="29" t="s">
        <v>209</v>
      </c>
      <c r="D138" s="48">
        <v>-291013.39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1969</v>
      </c>
      <c r="D8" s="35"/>
    </row>
    <row r="9" spans="2:4" x14ac:dyDescent="0.25">
      <c r="B9" s="65" t="s">
        <v>5</v>
      </c>
      <c r="C9" s="66">
        <v>4402.8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207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1110</v>
      </c>
      <c r="D15" s="35"/>
    </row>
    <row r="16" spans="2:4" ht="24" x14ac:dyDescent="0.25">
      <c r="B16" s="69" t="s">
        <v>19</v>
      </c>
      <c r="C16" s="38">
        <v>490.3</v>
      </c>
      <c r="D16" s="35"/>
    </row>
    <row r="17" spans="2:4" x14ac:dyDescent="0.25">
      <c r="B17" s="70" t="s">
        <v>21</v>
      </c>
      <c r="C17" s="38">
        <v>914.8</v>
      </c>
      <c r="D17" s="35"/>
    </row>
    <row r="18" spans="2:4" x14ac:dyDescent="0.25">
      <c r="B18" s="70" t="s">
        <v>22</v>
      </c>
      <c r="C18" s="71" t="s">
        <v>398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1534023.5759999999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1533589.38</v>
      </c>
      <c r="D26" s="41"/>
    </row>
    <row r="27" spans="2:4" x14ac:dyDescent="0.25">
      <c r="B27" s="74" t="s">
        <v>32</v>
      </c>
      <c r="C27" s="76">
        <v>1502299.56</v>
      </c>
      <c r="D27" s="41"/>
    </row>
    <row r="28" spans="2:4" ht="12.75" customHeight="1" x14ac:dyDescent="0.25">
      <c r="B28" s="77" t="s">
        <v>34</v>
      </c>
      <c r="C28" s="78">
        <f>C27/C26%</f>
        <v>97.95970026865993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45338.1</v>
      </c>
      <c r="D31" s="81">
        <v>77005.625</v>
      </c>
    </row>
    <row r="32" spans="2:4" x14ac:dyDescent="0.25">
      <c r="B32" s="8" t="s">
        <v>38</v>
      </c>
      <c r="C32" s="81">
        <v>5878.4</v>
      </c>
      <c r="D32" s="81">
        <v>7879.7749999999996</v>
      </c>
    </row>
    <row r="33" spans="2:4" x14ac:dyDescent="0.25">
      <c r="B33" s="8" t="s">
        <v>334</v>
      </c>
      <c r="C33" s="81">
        <f>C34+C35+C36</f>
        <v>2672.191666666663</v>
      </c>
      <c r="D33" s="81">
        <f>D34+D35+D36</f>
        <v>84470.841666666704</v>
      </c>
    </row>
    <row r="34" spans="2:4" hidden="1" outlineLevel="1" x14ac:dyDescent="0.25">
      <c r="B34" s="96" t="s">
        <v>335</v>
      </c>
      <c r="C34" s="58">
        <v>1859.13333333333</v>
      </c>
      <c r="D34" s="58">
        <v>84470.841666666704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813.05833333333305</v>
      </c>
      <c r="D36" s="58">
        <v>0</v>
      </c>
    </row>
    <row r="37" spans="2:4" collapsed="1" x14ac:dyDescent="0.25">
      <c r="B37" s="9" t="s">
        <v>41</v>
      </c>
      <c r="C37" s="56">
        <f>C38+C40+C39</f>
        <v>300635.82949308783</v>
      </c>
      <c r="D37" s="82">
        <f>D38+D40+D39</f>
        <v>321855.47411185963</v>
      </c>
    </row>
    <row r="38" spans="2:4" hidden="1" outlineLevel="1" x14ac:dyDescent="0.25">
      <c r="B38" s="10" t="s">
        <v>322</v>
      </c>
      <c r="C38" s="58">
        <v>135217.35151049701</v>
      </c>
      <c r="D38" s="58">
        <v>112145.83298892299</v>
      </c>
    </row>
    <row r="39" spans="2:4" hidden="1" outlineLevel="1" x14ac:dyDescent="0.25">
      <c r="B39" s="10" t="s">
        <v>345</v>
      </c>
      <c r="C39" s="58">
        <v>98035.803891449003</v>
      </c>
      <c r="D39" s="58">
        <v>118319.980899467</v>
      </c>
    </row>
    <row r="40" spans="2:4" hidden="1" outlineLevel="1" x14ac:dyDescent="0.25">
      <c r="B40" s="10" t="s">
        <v>45</v>
      </c>
      <c r="C40" s="58">
        <v>67382.674091141802</v>
      </c>
      <c r="D40" s="58">
        <v>91389.660223469604</v>
      </c>
    </row>
    <row r="41" spans="2:4" collapsed="1" x14ac:dyDescent="0.25">
      <c r="B41" s="9" t="s">
        <v>48</v>
      </c>
      <c r="C41" s="81">
        <f>C42+C43+C44</f>
        <v>180389.3817204301</v>
      </c>
      <c r="D41" s="83">
        <f>D42+D43+D44</f>
        <v>11037.19639397973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90519.566052227397</v>
      </c>
      <c r="D43" s="84">
        <v>5538.4754481975597</v>
      </c>
    </row>
    <row r="44" spans="2:4" hidden="1" outlineLevel="1" x14ac:dyDescent="0.25">
      <c r="B44" s="10" t="s">
        <v>55</v>
      </c>
      <c r="C44" s="84">
        <v>89869.815668202704</v>
      </c>
      <c r="D44" s="84">
        <v>5498.72094578217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126557.22499999998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24921.5</v>
      </c>
      <c r="D60" s="58">
        <v>0</v>
      </c>
    </row>
    <row r="61" spans="2:5" hidden="1" outlineLevel="1" x14ac:dyDescent="0.25">
      <c r="B61" s="13" t="s">
        <v>92</v>
      </c>
      <c r="C61" s="58">
        <v>10654.475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1.7</v>
      </c>
      <c r="D63" s="58">
        <v>0</v>
      </c>
    </row>
    <row r="64" spans="2:5" hidden="1" outlineLevel="1" x14ac:dyDescent="0.25">
      <c r="B64" s="13" t="s">
        <v>233</v>
      </c>
      <c r="C64" s="60">
        <v>1.7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24861.383333333299</v>
      </c>
      <c r="D67" s="58">
        <v>0</v>
      </c>
    </row>
    <row r="68" spans="1:5" hidden="1" outlineLevel="1" x14ac:dyDescent="0.25">
      <c r="B68" s="13" t="s">
        <v>299</v>
      </c>
      <c r="C68" s="60">
        <v>1.68333333333333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62530.6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1.68333333333333</v>
      </c>
      <c r="D71" s="58">
        <v>0</v>
      </c>
    </row>
    <row r="72" spans="1:5" collapsed="1" x14ac:dyDescent="0.25">
      <c r="B72" s="12" t="s">
        <v>96</v>
      </c>
      <c r="C72" s="85">
        <f>C73+C74</f>
        <v>7221.7000000000007</v>
      </c>
      <c r="D72" s="83">
        <f>D73+D74</f>
        <v>2645.7666666666701</v>
      </c>
      <c r="E72" s="43"/>
    </row>
    <row r="73" spans="1:5" hidden="1" outlineLevel="1" x14ac:dyDescent="0.25">
      <c r="B73" s="13" t="s">
        <v>97</v>
      </c>
      <c r="C73" s="60">
        <v>4232.3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2989.4</v>
      </c>
      <c r="D74" s="58">
        <v>2645.7666666666701</v>
      </c>
    </row>
    <row r="75" spans="1:5" collapsed="1" x14ac:dyDescent="0.25">
      <c r="B75" s="9" t="s">
        <v>103</v>
      </c>
      <c r="C75" s="86">
        <f>C76+C77+C78+C79+C87+C80+C81+C82+C83+C84+C85+C86</f>
        <v>125085.50833333333</v>
      </c>
      <c r="D75" s="81">
        <f>D76+D77+D78+D79+D87+D80+D81+D82+D83+D84+D85+D86</f>
        <v>297855.1333333333</v>
      </c>
    </row>
    <row r="76" spans="1:5" hidden="1" outlineLevel="1" x14ac:dyDescent="0.25">
      <c r="B76" s="10" t="s">
        <v>346</v>
      </c>
      <c r="C76" s="58">
        <v>72.3</v>
      </c>
      <c r="D76" s="58">
        <v>76.674999999999997</v>
      </c>
    </row>
    <row r="77" spans="1:5" hidden="1" outlineLevel="1" x14ac:dyDescent="0.25">
      <c r="B77" s="16" t="s">
        <v>270</v>
      </c>
      <c r="C77" s="87">
        <v>5925.5833333333303</v>
      </c>
      <c r="D77" s="58">
        <v>29725</v>
      </c>
    </row>
    <row r="78" spans="1:5" hidden="1" outlineLevel="1" x14ac:dyDescent="0.25">
      <c r="B78" s="10" t="s">
        <v>269</v>
      </c>
      <c r="C78" s="58">
        <v>318.8</v>
      </c>
      <c r="D78" s="59">
        <v>4002.63333333333</v>
      </c>
    </row>
    <row r="79" spans="1:5" hidden="1" outlineLevel="1" x14ac:dyDescent="0.25">
      <c r="B79" s="10" t="s">
        <v>267</v>
      </c>
      <c r="C79" s="58">
        <v>2396.8000000000002</v>
      </c>
      <c r="D79" s="59">
        <v>0</v>
      </c>
    </row>
    <row r="80" spans="1:5" hidden="1" outlineLevel="1" x14ac:dyDescent="0.25">
      <c r="B80" s="10" t="s">
        <v>266</v>
      </c>
      <c r="C80" s="58">
        <v>1.8</v>
      </c>
      <c r="D80" s="59">
        <v>189920.25</v>
      </c>
    </row>
    <row r="81" spans="1:4" hidden="1" outlineLevel="1" x14ac:dyDescent="0.25">
      <c r="B81" s="10" t="s">
        <v>349</v>
      </c>
      <c r="C81" s="58">
        <v>15453.8</v>
      </c>
      <c r="D81" s="59">
        <v>0</v>
      </c>
    </row>
    <row r="82" spans="1:4" hidden="1" outlineLevel="1" x14ac:dyDescent="0.25">
      <c r="B82" s="10" t="s">
        <v>326</v>
      </c>
      <c r="C82" s="58">
        <v>1660.75833333333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99000</v>
      </c>
      <c r="D84" s="59">
        <v>0</v>
      </c>
    </row>
    <row r="85" spans="1:4" hidden="1" outlineLevel="1" x14ac:dyDescent="0.25">
      <c r="B85" s="10" t="s">
        <v>354</v>
      </c>
      <c r="C85" s="58">
        <v>252.191666666667</v>
      </c>
      <c r="D85" s="59">
        <v>0</v>
      </c>
    </row>
    <row r="86" spans="1:4" hidden="1" outlineLevel="1" x14ac:dyDescent="0.25">
      <c r="B86" s="10" t="s">
        <v>364</v>
      </c>
      <c r="C86" s="58">
        <v>1.7916666666666701</v>
      </c>
      <c r="D86" s="59">
        <v>21574.3416666667</v>
      </c>
    </row>
    <row r="87" spans="1:4" hidden="1" outlineLevel="1" x14ac:dyDescent="0.25">
      <c r="A87" s="15"/>
      <c r="B87" s="10" t="s">
        <v>268</v>
      </c>
      <c r="C87" s="58">
        <v>1.68333333333333</v>
      </c>
      <c r="D87" s="59">
        <v>52556.233333333301</v>
      </c>
    </row>
    <row r="88" spans="1:4" collapsed="1" x14ac:dyDescent="0.25">
      <c r="B88" s="8" t="s">
        <v>117</v>
      </c>
      <c r="C88" s="81">
        <v>14010.1</v>
      </c>
      <c r="D88" s="81">
        <v>15973.85</v>
      </c>
    </row>
    <row r="89" spans="1:4" x14ac:dyDescent="0.25">
      <c r="B89" s="8" t="s">
        <v>120</v>
      </c>
      <c r="C89" s="81">
        <v>23815.4083333333</v>
      </c>
      <c r="D89" s="81">
        <v>27640.308333333302</v>
      </c>
    </row>
    <row r="90" spans="1:4" x14ac:dyDescent="0.25">
      <c r="B90" s="17" t="s">
        <v>123</v>
      </c>
      <c r="C90" s="56">
        <f>C91+C92+C93+C94+C95</f>
        <v>208619.75003840248</v>
      </c>
      <c r="D90" s="56">
        <f>D91+D92+D93+D94+D95</f>
        <v>353595.60335632152</v>
      </c>
    </row>
    <row r="91" spans="1:4" hidden="1" outlineLevel="1" x14ac:dyDescent="0.25">
      <c r="B91" s="11" t="s">
        <v>124</v>
      </c>
      <c r="C91" s="88">
        <v>169085.291858679</v>
      </c>
      <c r="D91" s="88">
        <v>308944.13208610303</v>
      </c>
    </row>
    <row r="92" spans="1:4" hidden="1" outlineLevel="1" x14ac:dyDescent="0.25">
      <c r="B92" s="11" t="s">
        <v>127</v>
      </c>
      <c r="C92" s="88">
        <v>11926.7665130568</v>
      </c>
      <c r="D92" s="88">
        <v>7006.2212702184997</v>
      </c>
    </row>
    <row r="93" spans="1:4" hidden="1" outlineLevel="1" x14ac:dyDescent="0.25">
      <c r="B93" s="11" t="s">
        <v>130</v>
      </c>
      <c r="C93" s="58">
        <v>5560.2666666666701</v>
      </c>
      <c r="D93" s="58">
        <v>5618.2</v>
      </c>
    </row>
    <row r="94" spans="1:4" hidden="1" outlineLevel="1" x14ac:dyDescent="0.25">
      <c r="B94" s="11" t="s">
        <v>133</v>
      </c>
      <c r="C94" s="58">
        <v>22045.724999999999</v>
      </c>
      <c r="D94" s="58">
        <v>31644</v>
      </c>
    </row>
    <row r="95" spans="1:4" hidden="1" outlineLevel="1" x14ac:dyDescent="0.25">
      <c r="A95" s="15"/>
      <c r="B95" s="11" t="s">
        <v>136</v>
      </c>
      <c r="C95" s="58">
        <v>1.7</v>
      </c>
      <c r="D95" s="58">
        <v>383.05</v>
      </c>
    </row>
    <row r="96" spans="1:4" collapsed="1" x14ac:dyDescent="0.25">
      <c r="B96" s="9" t="s">
        <v>137</v>
      </c>
      <c r="C96" s="81">
        <f>C97+C98+C99+C100+C101+C102+C103+C104+C105</f>
        <v>13254.2</v>
      </c>
      <c r="D96" s="81">
        <f>D97+D98+D99+D100+D101+D102+D103+D104+D105</f>
        <v>14701.699999999999</v>
      </c>
    </row>
    <row r="97" spans="1:4" hidden="1" outlineLevel="1" x14ac:dyDescent="0.25">
      <c r="B97" s="18" t="s">
        <v>138</v>
      </c>
      <c r="C97" s="57">
        <v>1730</v>
      </c>
      <c r="D97" s="57">
        <v>4495.55</v>
      </c>
    </row>
    <row r="98" spans="1:4" hidden="1" outlineLevel="1" x14ac:dyDescent="0.25">
      <c r="B98" s="18" t="s">
        <v>141</v>
      </c>
      <c r="C98" s="57">
        <v>8443.6</v>
      </c>
      <c r="D98" s="57">
        <v>7013.7083333333303</v>
      </c>
    </row>
    <row r="99" spans="1:4" hidden="1" outlineLevel="1" x14ac:dyDescent="0.25">
      <c r="B99" s="19" t="s">
        <v>144</v>
      </c>
      <c r="C99" s="57">
        <v>3059.5</v>
      </c>
      <c r="D99" s="57">
        <v>2933.2750000000001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19.399999999999999</v>
      </c>
      <c r="D102" s="57">
        <v>108.716666666667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</v>
      </c>
      <c r="D105" s="57">
        <v>150.44999999999999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10966.216666666667</v>
      </c>
      <c r="D106" s="56">
        <f>D107+D108+D109+D110+D111+D112+D113+D114+D115+D116+D117+D118+D121+D119+D120</f>
        <v>9146.35</v>
      </c>
    </row>
    <row r="107" spans="1:4" hidden="1" outlineLevel="1" x14ac:dyDescent="0.25">
      <c r="B107" s="44" t="s">
        <v>219</v>
      </c>
      <c r="C107" s="57">
        <v>451.9</v>
      </c>
      <c r="D107" s="57">
        <v>1637.0250000000001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761.7</v>
      </c>
      <c r="D109" s="57">
        <v>3104.3583333333299</v>
      </c>
    </row>
    <row r="110" spans="1:4" hidden="1" outlineLevel="1" x14ac:dyDescent="0.25">
      <c r="B110" s="44" t="s">
        <v>222</v>
      </c>
      <c r="C110" s="57">
        <v>396.4</v>
      </c>
      <c r="D110" s="57">
        <v>560.40833333333296</v>
      </c>
    </row>
    <row r="111" spans="1:4" hidden="1" outlineLevel="1" x14ac:dyDescent="0.25">
      <c r="B111" s="20" t="s">
        <v>323</v>
      </c>
      <c r="C111" s="57">
        <v>5554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732.4</v>
      </c>
      <c r="D116" s="58">
        <v>200.14166666666699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2471.3000000000002</v>
      </c>
      <c r="D118" s="58">
        <v>0</v>
      </c>
    </row>
    <row r="119" spans="1:4" hidden="1" outlineLevel="1" x14ac:dyDescent="0.25">
      <c r="B119" s="21" t="s">
        <v>293</v>
      </c>
      <c r="C119" s="58">
        <v>595.20000000000005</v>
      </c>
      <c r="D119" s="58">
        <v>0</v>
      </c>
    </row>
    <row r="120" spans="1:4" hidden="1" outlineLevel="1" x14ac:dyDescent="0.25">
      <c r="B120" s="21" t="s">
        <v>350</v>
      </c>
      <c r="C120" s="58">
        <v>1.63333333333333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1.68333333333333</v>
      </c>
      <c r="D121" s="58">
        <v>3644.4166666666702</v>
      </c>
    </row>
    <row r="122" spans="1:4" collapsed="1" x14ac:dyDescent="0.25">
      <c r="B122" s="22" t="s">
        <v>307</v>
      </c>
      <c r="C122" s="94">
        <f>C123+C124+C125</f>
        <v>82295.95</v>
      </c>
      <c r="D122" s="94">
        <f>D123+D124+D125</f>
        <v>67849.824999999997</v>
      </c>
    </row>
    <row r="123" spans="1:4" hidden="1" outlineLevel="1" x14ac:dyDescent="0.25">
      <c r="B123" s="11" t="s">
        <v>186</v>
      </c>
      <c r="C123" s="58">
        <v>65372.324999999997</v>
      </c>
      <c r="D123" s="58">
        <v>52321.1</v>
      </c>
    </row>
    <row r="124" spans="1:4" hidden="1" outlineLevel="1" x14ac:dyDescent="0.25">
      <c r="B124" s="11" t="s">
        <v>308</v>
      </c>
      <c r="C124" s="58">
        <v>16923.625</v>
      </c>
      <c r="D124" s="58">
        <v>15528.725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314.7</v>
      </c>
      <c r="D126" s="83">
        <f>D127+D128</f>
        <v>317.98333333333301</v>
      </c>
    </row>
    <row r="127" spans="1:4" hidden="1" outlineLevel="1" x14ac:dyDescent="0.25">
      <c r="B127" s="13" t="s">
        <v>190</v>
      </c>
      <c r="C127" s="58">
        <v>314.7</v>
      </c>
      <c r="D127" s="58">
        <v>317.98333333333301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65677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1220411.86125192</v>
      </c>
      <c r="D130" s="55">
        <f>D31+D32+D37+D41+D45+D53+D54+D57+D72+D75+D88+D89+D90+D96+D106+D122+D126+D129+D33</f>
        <v>1294874.7905288276</v>
      </c>
    </row>
    <row r="131" spans="2:5" ht="15.75" thickTop="1" x14ac:dyDescent="0.25">
      <c r="B131" s="24" t="s">
        <v>198</v>
      </c>
      <c r="C131" s="89">
        <v>199935.25541474699</v>
      </c>
      <c r="D131" s="89">
        <v>186242.226137839</v>
      </c>
    </row>
    <row r="132" spans="2:5" x14ac:dyDescent="0.25">
      <c r="B132" s="10" t="s">
        <v>201</v>
      </c>
      <c r="C132" s="90">
        <v>284069.42333333299</v>
      </c>
      <c r="D132" s="90">
        <v>296223.40333333297</v>
      </c>
    </row>
    <row r="133" spans="2:5" ht="12" customHeight="1" thickBot="1" x14ac:dyDescent="0.3">
      <c r="B133" s="54" t="s">
        <v>204</v>
      </c>
      <c r="C133" s="91">
        <f>C130+C131+C132</f>
        <v>1704416.54</v>
      </c>
      <c r="D133" s="91">
        <f>D130+D131+D132</f>
        <v>1777340.4199999995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-170392.96400000015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-275040.8599999994</v>
      </c>
    </row>
    <row r="137" spans="2:5" x14ac:dyDescent="0.25">
      <c r="B137" s="8" t="s">
        <v>207</v>
      </c>
      <c r="C137" s="45"/>
      <c r="D137" s="46">
        <v>-177214.76</v>
      </c>
      <c r="E137" s="47"/>
    </row>
    <row r="138" spans="2:5" ht="12.75" hidden="1" customHeight="1" x14ac:dyDescent="0.25">
      <c r="B138" s="29" t="s">
        <v>209</v>
      </c>
      <c r="D138" s="48">
        <v>-695035.48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446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1969</v>
      </c>
      <c r="D8" s="35"/>
    </row>
    <row r="9" spans="2:4" x14ac:dyDescent="0.25">
      <c r="B9" s="65" t="s">
        <v>5</v>
      </c>
      <c r="C9" s="66">
        <v>4378.6000000000004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210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1106</v>
      </c>
      <c r="D15" s="35"/>
    </row>
    <row r="16" spans="2:4" ht="24" x14ac:dyDescent="0.25">
      <c r="B16" s="69" t="s">
        <v>19</v>
      </c>
      <c r="C16" s="38">
        <v>493.2</v>
      </c>
      <c r="D16" s="35"/>
    </row>
    <row r="17" spans="2:4" x14ac:dyDescent="0.25">
      <c r="B17" s="70" t="s">
        <v>21</v>
      </c>
      <c r="C17" s="38">
        <v>909.4</v>
      </c>
      <c r="D17" s="35"/>
    </row>
    <row r="18" spans="2:4" x14ac:dyDescent="0.25">
      <c r="B18" s="70" t="s">
        <v>22</v>
      </c>
      <c r="C18" s="71" t="s">
        <v>398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1525591.8119999999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1525412.4</v>
      </c>
      <c r="D26" s="41"/>
    </row>
    <row r="27" spans="2:4" x14ac:dyDescent="0.25">
      <c r="B27" s="74" t="s">
        <v>32</v>
      </c>
      <c r="C27" s="76">
        <v>1620664.63</v>
      </c>
      <c r="D27" s="41"/>
    </row>
    <row r="28" spans="2:4" ht="12.75" customHeight="1" x14ac:dyDescent="0.25">
      <c r="B28" s="77" t="s">
        <v>34</v>
      </c>
      <c r="C28" s="78">
        <f>C27/C26%</f>
        <v>106.2443592303301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45088.9</v>
      </c>
      <c r="D31" s="81">
        <v>76582.350000000006</v>
      </c>
    </row>
    <row r="32" spans="2:4" x14ac:dyDescent="0.25">
      <c r="B32" s="8" t="s">
        <v>38</v>
      </c>
      <c r="C32" s="81">
        <v>5846.1</v>
      </c>
      <c r="D32" s="81">
        <v>7836.4833333333299</v>
      </c>
    </row>
    <row r="33" spans="2:4" x14ac:dyDescent="0.25">
      <c r="B33" s="8" t="s">
        <v>334</v>
      </c>
      <c r="C33" s="81">
        <f>C34+C35+C36</f>
        <v>2657.5083333333369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1848.9166666666699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808.59166666666704</v>
      </c>
      <c r="D36" s="58">
        <v>0</v>
      </c>
    </row>
    <row r="37" spans="2:4" collapsed="1" x14ac:dyDescent="0.25">
      <c r="B37" s="9" t="s">
        <v>41</v>
      </c>
      <c r="C37" s="56">
        <f>C38+C40+C39</f>
        <v>299656.78443420364</v>
      </c>
      <c r="D37" s="82">
        <f>D38+D40+D39</f>
        <v>320814.96093715087</v>
      </c>
    </row>
    <row r="38" spans="2:4" hidden="1" outlineLevel="1" x14ac:dyDescent="0.25">
      <c r="B38" s="10" t="s">
        <v>322</v>
      </c>
      <c r="C38" s="58">
        <v>134697.24142345099</v>
      </c>
      <c r="D38" s="58">
        <v>111714.521245642</v>
      </c>
    </row>
    <row r="39" spans="2:4" hidden="1" outlineLevel="1" x14ac:dyDescent="0.25">
      <c r="B39" s="10" t="s">
        <v>345</v>
      </c>
      <c r="C39" s="58">
        <v>97947.235023041401</v>
      </c>
      <c r="D39" s="58">
        <v>118213.00969053499</v>
      </c>
    </row>
    <row r="40" spans="2:4" hidden="1" outlineLevel="1" x14ac:dyDescent="0.25">
      <c r="B40" s="10" t="s">
        <v>45</v>
      </c>
      <c r="C40" s="58">
        <v>67012.307987711203</v>
      </c>
      <c r="D40" s="58">
        <v>90887.430000973894</v>
      </c>
    </row>
    <row r="41" spans="2:4" collapsed="1" x14ac:dyDescent="0.25">
      <c r="B41" s="9" t="s">
        <v>48</v>
      </c>
      <c r="C41" s="81">
        <f>C42+C43+C44</f>
        <v>198638.972094214</v>
      </c>
      <c r="D41" s="83">
        <f>D42+D43+D44</f>
        <v>12153.810598596639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91054.915514592998</v>
      </c>
      <c r="D43" s="84">
        <v>5571.2344405911399</v>
      </c>
    </row>
    <row r="44" spans="2:4" hidden="1" outlineLevel="1" x14ac:dyDescent="0.25">
      <c r="B44" s="10" t="s">
        <v>55</v>
      </c>
      <c r="C44" s="84">
        <v>107584.056579621</v>
      </c>
      <c r="D44" s="84">
        <v>6582.5761580054996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125928.34166666673</v>
      </c>
      <c r="D57" s="56">
        <f>D58+D59+D61+D62+D63+D64+D71+D65+D66+D60+D67+D68+D69+D70</f>
        <v>40020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24784.5</v>
      </c>
      <c r="D60" s="58">
        <v>0</v>
      </c>
    </row>
    <row r="61" spans="2:5" hidden="1" outlineLevel="1" x14ac:dyDescent="0.25">
      <c r="B61" s="13" t="s">
        <v>92</v>
      </c>
      <c r="C61" s="58">
        <v>10595.916666666701</v>
      </c>
      <c r="D61" s="59">
        <v>40020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1.69166666666667</v>
      </c>
      <c r="D63" s="58">
        <v>0</v>
      </c>
    </row>
    <row r="64" spans="2:5" hidden="1" outlineLevel="1" x14ac:dyDescent="0.25">
      <c r="B64" s="13" t="s">
        <v>233</v>
      </c>
      <c r="C64" s="60">
        <v>1.69166666666667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24771.791666666701</v>
      </c>
      <c r="D67" s="58">
        <v>0</v>
      </c>
    </row>
    <row r="68" spans="1:5" hidden="1" outlineLevel="1" x14ac:dyDescent="0.25">
      <c r="B68" s="13" t="s">
        <v>299</v>
      </c>
      <c r="C68" s="60">
        <v>1.675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62186.9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1.675</v>
      </c>
      <c r="D71" s="58">
        <v>0</v>
      </c>
    </row>
    <row r="72" spans="1:5" collapsed="1" x14ac:dyDescent="0.25">
      <c r="B72" s="12" t="s">
        <v>96</v>
      </c>
      <c r="C72" s="85">
        <f>C73+C74</f>
        <v>7179</v>
      </c>
      <c r="D72" s="83">
        <f>D73+D74</f>
        <v>14420.0083333333</v>
      </c>
      <c r="E72" s="43"/>
    </row>
    <row r="73" spans="1:5" hidden="1" outlineLevel="1" x14ac:dyDescent="0.25">
      <c r="B73" s="13" t="s">
        <v>97</v>
      </c>
      <c r="C73" s="60">
        <v>4207.3</v>
      </c>
      <c r="D73" s="58">
        <v>11789.9083333333</v>
      </c>
      <c r="E73" s="43"/>
    </row>
    <row r="74" spans="1:5" hidden="1" outlineLevel="1" x14ac:dyDescent="0.25">
      <c r="B74" s="13" t="s">
        <v>100</v>
      </c>
      <c r="C74" s="58">
        <v>2971.7</v>
      </c>
      <c r="D74" s="58">
        <v>2630.1</v>
      </c>
    </row>
    <row r="75" spans="1:5" collapsed="1" x14ac:dyDescent="0.25">
      <c r="B75" s="9" t="s">
        <v>103</v>
      </c>
      <c r="C75" s="86">
        <f>C76+C77+C78+C79+C87+C80+C81+C82+C83+C84+C85+C86</f>
        <v>26040.46666666666</v>
      </c>
      <c r="D75" s="81">
        <f>D76+D77+D78+D79+D87+D80+D81+D82+D83+D84+D85+D86</f>
        <v>289209.35833333328</v>
      </c>
    </row>
    <row r="76" spans="1:5" hidden="1" outlineLevel="1" x14ac:dyDescent="0.25">
      <c r="B76" s="10" t="s">
        <v>346</v>
      </c>
      <c r="C76" s="58">
        <v>71.900000000000006</v>
      </c>
      <c r="D76" s="58">
        <v>76.25</v>
      </c>
    </row>
    <row r="77" spans="1:5" hidden="1" outlineLevel="1" x14ac:dyDescent="0.25">
      <c r="B77" s="16" t="s">
        <v>270</v>
      </c>
      <c r="C77" s="87">
        <v>5904.2333333333299</v>
      </c>
      <c r="D77" s="58">
        <v>0</v>
      </c>
    </row>
    <row r="78" spans="1:5" hidden="1" outlineLevel="1" x14ac:dyDescent="0.25">
      <c r="B78" s="10" t="s">
        <v>269</v>
      </c>
      <c r="C78" s="58">
        <v>317</v>
      </c>
      <c r="D78" s="59">
        <v>3980.0333333333301</v>
      </c>
    </row>
    <row r="79" spans="1:5" hidden="1" outlineLevel="1" x14ac:dyDescent="0.25">
      <c r="B79" s="10" t="s">
        <v>267</v>
      </c>
      <c r="C79" s="58">
        <v>2383.6</v>
      </c>
      <c r="D79" s="59">
        <v>0</v>
      </c>
    </row>
    <row r="80" spans="1:5" hidden="1" outlineLevel="1" x14ac:dyDescent="0.25">
      <c r="B80" s="10" t="s">
        <v>266</v>
      </c>
      <c r="C80" s="58">
        <v>2</v>
      </c>
      <c r="D80" s="59">
        <v>211022.5</v>
      </c>
    </row>
    <row r="81" spans="1:4" hidden="1" outlineLevel="1" x14ac:dyDescent="0.25">
      <c r="B81" s="10" t="s">
        <v>349</v>
      </c>
      <c r="C81" s="58">
        <v>15453.8</v>
      </c>
      <c r="D81" s="59">
        <v>0</v>
      </c>
    </row>
    <row r="82" spans="1:4" hidden="1" outlineLevel="1" x14ac:dyDescent="0.25">
      <c r="B82" s="10" t="s">
        <v>326</v>
      </c>
      <c r="C82" s="58">
        <v>1651.625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2.0499999999999998</v>
      </c>
      <c r="D84" s="59">
        <v>0</v>
      </c>
    </row>
    <row r="85" spans="1:4" hidden="1" outlineLevel="1" x14ac:dyDescent="0.25">
      <c r="B85" s="10" t="s">
        <v>354</v>
      </c>
      <c r="C85" s="58">
        <v>250.8</v>
      </c>
      <c r="D85" s="59">
        <v>0</v>
      </c>
    </row>
    <row r="86" spans="1:4" hidden="1" outlineLevel="1" x14ac:dyDescent="0.25">
      <c r="B86" s="10" t="s">
        <v>364</v>
      </c>
      <c r="C86" s="58">
        <v>1.7833333333333301</v>
      </c>
      <c r="D86" s="59">
        <v>21574.3416666667</v>
      </c>
    </row>
    <row r="87" spans="1:4" hidden="1" outlineLevel="1" x14ac:dyDescent="0.25">
      <c r="A87" s="15"/>
      <c r="B87" s="10" t="s">
        <v>268</v>
      </c>
      <c r="C87" s="58">
        <v>1.675</v>
      </c>
      <c r="D87" s="59">
        <v>52556.233333333301</v>
      </c>
    </row>
    <row r="88" spans="1:4" collapsed="1" x14ac:dyDescent="0.25">
      <c r="B88" s="8" t="s">
        <v>117</v>
      </c>
      <c r="C88" s="81">
        <v>13933.1</v>
      </c>
      <c r="D88" s="81">
        <v>15886.0583333333</v>
      </c>
    </row>
    <row r="89" spans="1:4" x14ac:dyDescent="0.25">
      <c r="B89" s="8" t="s">
        <v>120</v>
      </c>
      <c r="C89" s="81">
        <v>23684.508333333299</v>
      </c>
      <c r="D89" s="81">
        <v>27488.383333333299</v>
      </c>
    </row>
    <row r="90" spans="1:4" x14ac:dyDescent="0.25">
      <c r="B90" s="17" t="s">
        <v>123</v>
      </c>
      <c r="C90" s="56">
        <f>C91+C92+C93+C94+C95</f>
        <v>207472.45576036908</v>
      </c>
      <c r="D90" s="56">
        <f>D91+D92+D93+D94+D95</f>
        <v>351652.86697667174</v>
      </c>
    </row>
    <row r="91" spans="1:4" hidden="1" outlineLevel="1" x14ac:dyDescent="0.25">
      <c r="B91" s="11" t="s">
        <v>124</v>
      </c>
      <c r="C91" s="88">
        <v>168155.91397849499</v>
      </c>
      <c r="D91" s="88">
        <v>307245.96337198</v>
      </c>
    </row>
    <row r="92" spans="1:4" hidden="1" outlineLevel="1" x14ac:dyDescent="0.25">
      <c r="B92" s="11" t="s">
        <v>127</v>
      </c>
      <c r="C92" s="88">
        <v>11861.175115207399</v>
      </c>
      <c r="D92" s="88">
        <v>6967.7036046917601</v>
      </c>
    </row>
    <row r="93" spans="1:4" hidden="1" outlineLevel="1" x14ac:dyDescent="0.25">
      <c r="B93" s="11" t="s">
        <v>130</v>
      </c>
      <c r="C93" s="58">
        <v>5529.3</v>
      </c>
      <c r="D93" s="58">
        <v>5586.85</v>
      </c>
    </row>
    <row r="94" spans="1:4" hidden="1" outlineLevel="1" x14ac:dyDescent="0.25">
      <c r="B94" s="11" t="s">
        <v>133</v>
      </c>
      <c r="C94" s="58">
        <v>21924.366666666701</v>
      </c>
      <c r="D94" s="58">
        <v>31469.3</v>
      </c>
    </row>
    <row r="95" spans="1:4" hidden="1" outlineLevel="1" x14ac:dyDescent="0.25">
      <c r="A95" s="15"/>
      <c r="B95" s="11" t="s">
        <v>136</v>
      </c>
      <c r="C95" s="58">
        <v>1.7</v>
      </c>
      <c r="D95" s="58">
        <v>383.05</v>
      </c>
    </row>
    <row r="96" spans="1:4" collapsed="1" x14ac:dyDescent="0.25">
      <c r="B96" s="9" t="s">
        <v>137</v>
      </c>
      <c r="C96" s="81">
        <f>C97+C98+C99+C100+C101+C102+C103+C104+C105</f>
        <v>13181.550000000001</v>
      </c>
      <c r="D96" s="81">
        <f>D97+D98+D99+D100+D101+D102+D103+D104+D105</f>
        <v>14622.450000000008</v>
      </c>
    </row>
    <row r="97" spans="1:4" hidden="1" outlineLevel="1" x14ac:dyDescent="0.25">
      <c r="B97" s="18" t="s">
        <v>138</v>
      </c>
      <c r="C97" s="57">
        <v>1720.5</v>
      </c>
      <c r="D97" s="57">
        <v>4470.8666666666704</v>
      </c>
    </row>
    <row r="98" spans="1:4" hidden="1" outlineLevel="1" x14ac:dyDescent="0.25">
      <c r="B98" s="18" t="s">
        <v>141</v>
      </c>
      <c r="C98" s="57">
        <v>8397.25</v>
      </c>
      <c r="D98" s="57">
        <v>6975.25</v>
      </c>
    </row>
    <row r="99" spans="1:4" hidden="1" outlineLevel="1" x14ac:dyDescent="0.25">
      <c r="B99" s="19" t="s">
        <v>144</v>
      </c>
      <c r="C99" s="57">
        <v>3042.7</v>
      </c>
      <c r="D99" s="57">
        <v>2917.1666666666702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19.399999999999999</v>
      </c>
      <c r="D102" s="57">
        <v>108.716666666667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</v>
      </c>
      <c r="D105" s="57">
        <v>150.44999999999999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10905.9</v>
      </c>
      <c r="D106" s="56">
        <f>D107+D108+D109+D110+D111+D112+D113+D114+D115+D116+D117+D118+D121+D119+D120</f>
        <v>9116.083333333343</v>
      </c>
    </row>
    <row r="107" spans="1:4" hidden="1" outlineLevel="1" x14ac:dyDescent="0.25">
      <c r="B107" s="44" t="s">
        <v>219</v>
      </c>
      <c r="C107" s="57">
        <v>449.4</v>
      </c>
      <c r="D107" s="57">
        <v>1627.9666666666701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757.5</v>
      </c>
      <c r="D109" s="57">
        <v>3087.24166666667</v>
      </c>
    </row>
    <row r="110" spans="1:4" hidden="1" outlineLevel="1" x14ac:dyDescent="0.25">
      <c r="B110" s="44" t="s">
        <v>222</v>
      </c>
      <c r="C110" s="57">
        <v>394.3</v>
      </c>
      <c r="D110" s="57">
        <v>557.43333333333305</v>
      </c>
    </row>
    <row r="111" spans="1:4" hidden="1" outlineLevel="1" x14ac:dyDescent="0.25">
      <c r="B111" s="20" t="s">
        <v>323</v>
      </c>
      <c r="C111" s="57">
        <v>5523.5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728.3</v>
      </c>
      <c r="D116" s="58">
        <v>199.02500000000001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2457.6999999999998</v>
      </c>
      <c r="D118" s="58">
        <v>0</v>
      </c>
    </row>
    <row r="119" spans="1:4" hidden="1" outlineLevel="1" x14ac:dyDescent="0.25">
      <c r="B119" s="21" t="s">
        <v>293</v>
      </c>
      <c r="C119" s="58">
        <v>591.9</v>
      </c>
      <c r="D119" s="58">
        <v>0</v>
      </c>
    </row>
    <row r="120" spans="1:4" hidden="1" outlineLevel="1" x14ac:dyDescent="0.25">
      <c r="B120" s="21" t="s">
        <v>350</v>
      </c>
      <c r="C120" s="58">
        <v>1.625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1.675</v>
      </c>
      <c r="D121" s="58">
        <v>3644.4166666666702</v>
      </c>
    </row>
    <row r="122" spans="1:4" collapsed="1" x14ac:dyDescent="0.25">
      <c r="B122" s="22" t="s">
        <v>307</v>
      </c>
      <c r="C122" s="94">
        <f>C123+C124+C125</f>
        <v>81843.608333333308</v>
      </c>
      <c r="D122" s="94">
        <f>D123+D124+D125</f>
        <v>67476.916666666599</v>
      </c>
    </row>
    <row r="123" spans="1:4" hidden="1" outlineLevel="1" x14ac:dyDescent="0.25">
      <c r="B123" s="11" t="s">
        <v>186</v>
      </c>
      <c r="C123" s="58">
        <v>65013.008333333302</v>
      </c>
      <c r="D123" s="58">
        <v>52033.533333333296</v>
      </c>
    </row>
    <row r="124" spans="1:4" hidden="1" outlineLevel="1" x14ac:dyDescent="0.25">
      <c r="B124" s="11" t="s">
        <v>308</v>
      </c>
      <c r="C124" s="58">
        <v>16830.599999999999</v>
      </c>
      <c r="D124" s="58">
        <v>15443.3833333333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313</v>
      </c>
      <c r="D126" s="83">
        <f>D127+D128</f>
        <v>316.26666666666699</v>
      </c>
    </row>
    <row r="127" spans="1:4" hidden="1" outlineLevel="1" x14ac:dyDescent="0.25">
      <c r="B127" s="13" t="s">
        <v>190</v>
      </c>
      <c r="C127" s="58">
        <v>313</v>
      </c>
      <c r="D127" s="58">
        <v>316.26666666666699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65316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1135366.39562212</v>
      </c>
      <c r="D130" s="55">
        <f>D31+D32+D37+D41+D45+D53+D54+D57+D72+D75+D88+D89+D90+D96+D106+D122+D126+D129+D33</f>
        <v>1250495.3551790854</v>
      </c>
    </row>
    <row r="131" spans="2:5" ht="15.75" thickTop="1" x14ac:dyDescent="0.25">
      <c r="B131" s="24" t="s">
        <v>198</v>
      </c>
      <c r="C131" s="89">
        <v>204850.47937787999</v>
      </c>
      <c r="D131" s="89">
        <v>185782.178154247</v>
      </c>
    </row>
    <row r="132" spans="2:5" x14ac:dyDescent="0.25">
      <c r="B132" s="10" t="s">
        <v>201</v>
      </c>
      <c r="C132" s="90">
        <v>268043.375</v>
      </c>
      <c r="D132" s="90">
        <v>287255.506666667</v>
      </c>
    </row>
    <row r="133" spans="2:5" ht="12" customHeight="1" thickBot="1" x14ac:dyDescent="0.3">
      <c r="B133" s="54" t="s">
        <v>204</v>
      </c>
      <c r="C133" s="91">
        <f>C130+C131+C132</f>
        <v>1608260.25</v>
      </c>
      <c r="D133" s="91">
        <f>D130+D131+D132</f>
        <v>1723533.0399999993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-82668.438000000082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-102868.40999999945</v>
      </c>
    </row>
    <row r="137" spans="2:5" x14ac:dyDescent="0.25">
      <c r="B137" s="8" t="s">
        <v>207</v>
      </c>
      <c r="C137" s="45"/>
      <c r="D137" s="46">
        <v>-42690.58</v>
      </c>
      <c r="E137" s="47"/>
    </row>
    <row r="138" spans="2:5" ht="12.75" hidden="1" customHeight="1" x14ac:dyDescent="0.25">
      <c r="B138" s="29" t="s">
        <v>209</v>
      </c>
      <c r="D138" s="48">
        <v>-360375.7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1979</v>
      </c>
      <c r="D8" s="35"/>
    </row>
    <row r="9" spans="2:4" x14ac:dyDescent="0.25">
      <c r="B9" s="65" t="s">
        <v>5</v>
      </c>
      <c r="C9" s="66">
        <v>2582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54</v>
      </c>
      <c r="D12" s="35"/>
    </row>
    <row r="13" spans="2:4" x14ac:dyDescent="0.25">
      <c r="B13" s="65" t="s">
        <v>13</v>
      </c>
      <c r="C13" s="68">
        <v>106</v>
      </c>
      <c r="D13" s="35"/>
    </row>
    <row r="14" spans="2:4" x14ac:dyDescent="0.25">
      <c r="B14" s="65" t="s">
        <v>275</v>
      </c>
      <c r="C14" s="67">
        <v>1</v>
      </c>
      <c r="D14" s="35"/>
    </row>
    <row r="15" spans="2:4" x14ac:dyDescent="0.25">
      <c r="B15" s="65" t="s">
        <v>17</v>
      </c>
      <c r="C15" s="68">
        <v>388</v>
      </c>
      <c r="D15" s="35"/>
    </row>
    <row r="16" spans="2:4" ht="24" x14ac:dyDescent="0.25">
      <c r="B16" s="69" t="s">
        <v>19</v>
      </c>
      <c r="C16" s="38">
        <v>149.1</v>
      </c>
      <c r="D16" s="35"/>
    </row>
    <row r="17" spans="2:4" x14ac:dyDescent="0.25">
      <c r="B17" s="70" t="s">
        <v>21</v>
      </c>
      <c r="C17" s="38">
        <v>274</v>
      </c>
      <c r="D17" s="35"/>
    </row>
    <row r="18" spans="2:4" x14ac:dyDescent="0.25">
      <c r="B18" s="70" t="s">
        <v>22</v>
      </c>
      <c r="C18" s="71" t="s">
        <v>448</v>
      </c>
      <c r="D18" s="35"/>
    </row>
    <row r="19" spans="2:4" x14ac:dyDescent="0.25">
      <c r="B19" s="72" t="s">
        <v>24</v>
      </c>
      <c r="C19" s="73" t="s">
        <v>404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1064145.48</v>
      </c>
      <c r="D21" s="41"/>
    </row>
    <row r="22" spans="2:4" hidden="1" outlineLevel="1" x14ac:dyDescent="0.25">
      <c r="B22" s="39" t="s">
        <v>280</v>
      </c>
      <c r="C22" s="79" t="s">
        <v>405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406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861870.72</v>
      </c>
      <c r="D26" s="41"/>
    </row>
    <row r="27" spans="2:4" x14ac:dyDescent="0.25">
      <c r="B27" s="74" t="s">
        <v>32</v>
      </c>
      <c r="C27" s="76">
        <v>918251.08</v>
      </c>
      <c r="D27" s="41"/>
    </row>
    <row r="28" spans="2:4" ht="12.75" customHeight="1" x14ac:dyDescent="0.25">
      <c r="B28" s="77" t="s">
        <v>34</v>
      </c>
      <c r="C28" s="78">
        <f>C27/C26%</f>
        <v>106.54162610373864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26588.3</v>
      </c>
      <c r="D31" s="81">
        <v>45159.558333333298</v>
      </c>
    </row>
    <row r="32" spans="2:4" x14ac:dyDescent="0.25">
      <c r="B32" s="8" t="s">
        <v>38</v>
      </c>
      <c r="C32" s="81">
        <v>3447.4</v>
      </c>
      <c r="D32" s="81">
        <v>4621.1083333333299</v>
      </c>
    </row>
    <row r="33" spans="2:4" x14ac:dyDescent="0.25">
      <c r="B33" s="8" t="s">
        <v>334</v>
      </c>
      <c r="C33" s="81">
        <f>C34+C35+C36</f>
        <v>1567.099999999997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1090.2833333333299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476.816666666667</v>
      </c>
      <c r="D36" s="58">
        <v>0</v>
      </c>
    </row>
    <row r="37" spans="2:4" collapsed="1" x14ac:dyDescent="0.25">
      <c r="B37" s="9" t="s">
        <v>41</v>
      </c>
      <c r="C37" s="56">
        <f>C38+C40+C39</f>
        <v>202098.42549923211</v>
      </c>
      <c r="D37" s="82">
        <f>D38+D40+D39</f>
        <v>210243.16663453649</v>
      </c>
    </row>
    <row r="38" spans="2:4" hidden="1" outlineLevel="1" x14ac:dyDescent="0.25">
      <c r="B38" s="10" t="s">
        <v>322</v>
      </c>
      <c r="C38" s="58">
        <v>104820.961341526</v>
      </c>
      <c r="D38" s="58">
        <v>86935.829281009806</v>
      </c>
    </row>
    <row r="39" spans="2:4" hidden="1" outlineLevel="1" x14ac:dyDescent="0.25">
      <c r="B39" s="10" t="s">
        <v>345</v>
      </c>
      <c r="C39" s="58">
        <v>57761.232718894003</v>
      </c>
      <c r="D39" s="58">
        <v>69712.388043045794</v>
      </c>
    </row>
    <row r="40" spans="2:4" hidden="1" outlineLevel="1" x14ac:dyDescent="0.25">
      <c r="B40" s="10" t="s">
        <v>45</v>
      </c>
      <c r="C40" s="58">
        <v>39516.231438812101</v>
      </c>
      <c r="D40" s="58">
        <v>53594.949310480901</v>
      </c>
    </row>
    <row r="41" spans="2:4" collapsed="1" x14ac:dyDescent="0.25">
      <c r="B41" s="9" t="s">
        <v>48</v>
      </c>
      <c r="C41" s="81">
        <f>C42+C43+C44</f>
        <v>138558.7621607779</v>
      </c>
      <c r="D41" s="83">
        <f>D42+D43+D44</f>
        <v>8477.7758804111909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22890.7898105479</v>
      </c>
      <c r="D43" s="84">
        <v>1400.5831801766001</v>
      </c>
    </row>
    <row r="44" spans="2:4" hidden="1" outlineLevel="1" x14ac:dyDescent="0.25">
      <c r="B44" s="10" t="s">
        <v>55</v>
      </c>
      <c r="C44" s="84">
        <v>115667.97235023</v>
      </c>
      <c r="D44" s="84">
        <v>7077.1927002345901</v>
      </c>
    </row>
    <row r="45" spans="2:4" collapsed="1" x14ac:dyDescent="0.25">
      <c r="B45" s="9" t="s">
        <v>58</v>
      </c>
      <c r="C45" s="56">
        <f>C46+C47+C48+C49+C50+C51+C52</f>
        <v>97162.608333333337</v>
      </c>
      <c r="D45" s="56">
        <f>D46+D47+D48+D49+D50+D51+D52</f>
        <v>81787.016666666619</v>
      </c>
    </row>
    <row r="46" spans="2:4" hidden="1" outlineLevel="1" x14ac:dyDescent="0.25">
      <c r="B46" s="10" t="s">
        <v>240</v>
      </c>
      <c r="C46" s="58">
        <v>49373.25</v>
      </c>
      <c r="D46" s="58">
        <v>41058.183333333298</v>
      </c>
    </row>
    <row r="47" spans="2:4" hidden="1" outlineLevel="1" x14ac:dyDescent="0.25">
      <c r="B47" s="10" t="s">
        <v>238</v>
      </c>
      <c r="C47" s="58">
        <v>17113.424999999999</v>
      </c>
      <c r="D47" s="58">
        <v>14233.525</v>
      </c>
    </row>
    <row r="48" spans="2:4" hidden="1" outlineLevel="1" x14ac:dyDescent="0.25">
      <c r="B48" s="10" t="s">
        <v>239</v>
      </c>
      <c r="C48" s="58">
        <v>23513.325000000001</v>
      </c>
      <c r="D48" s="58">
        <v>19565.849999999999</v>
      </c>
    </row>
    <row r="49" spans="2:5" hidden="1" outlineLevel="1" x14ac:dyDescent="0.25">
      <c r="B49" s="11" t="s">
        <v>68</v>
      </c>
      <c r="C49" s="58">
        <v>5503.2083333333403</v>
      </c>
      <c r="D49" s="58">
        <v>6929.4583333333303</v>
      </c>
    </row>
    <row r="50" spans="2:5" hidden="1" outlineLevel="1" x14ac:dyDescent="0.25">
      <c r="B50" s="11" t="s">
        <v>71</v>
      </c>
      <c r="C50" s="58">
        <v>1393.9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265.5</v>
      </c>
      <c r="D52" s="58">
        <v>0</v>
      </c>
    </row>
    <row r="53" spans="2:5" collapsed="1" x14ac:dyDescent="0.25">
      <c r="B53" s="8" t="s">
        <v>347</v>
      </c>
      <c r="C53" s="81">
        <v>3766.5</v>
      </c>
      <c r="D53" s="81">
        <v>0</v>
      </c>
    </row>
    <row r="54" spans="2:5" x14ac:dyDescent="0.25">
      <c r="B54" s="12" t="s">
        <v>80</v>
      </c>
      <c r="C54" s="81">
        <f>C55+C56</f>
        <v>841.6</v>
      </c>
      <c r="D54" s="83">
        <f>D55+D56</f>
        <v>1739.56666666667</v>
      </c>
      <c r="E54" s="43"/>
    </row>
    <row r="55" spans="2:5" hidden="1" outlineLevel="1" x14ac:dyDescent="0.25">
      <c r="B55" s="13" t="s">
        <v>81</v>
      </c>
      <c r="C55" s="58">
        <v>841.6</v>
      </c>
      <c r="D55" s="58">
        <v>1739.56666666667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37638.199999999997</v>
      </c>
      <c r="D57" s="56">
        <f>D58+D59+D61+D62+D63+D64+D71+D65+D66+D60+D67+D68+D69+D70</f>
        <v>98372.45</v>
      </c>
    </row>
    <row r="58" spans="2:5" hidden="1" outlineLevel="1" x14ac:dyDescent="0.25">
      <c r="B58" s="13" t="s">
        <v>88</v>
      </c>
      <c r="C58" s="57">
        <v>2149.5</v>
      </c>
      <c r="D58" s="57">
        <v>1600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14615.1</v>
      </c>
      <c r="D60" s="58">
        <v>0</v>
      </c>
    </row>
    <row r="61" spans="2:5" hidden="1" outlineLevel="1" x14ac:dyDescent="0.25">
      <c r="B61" s="13" t="s">
        <v>92</v>
      </c>
      <c r="C61" s="58">
        <v>6248.2666666666701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0.99166666666666703</v>
      </c>
      <c r="D63" s="58">
        <v>0</v>
      </c>
    </row>
    <row r="64" spans="2:5" hidden="1" outlineLevel="1" x14ac:dyDescent="0.25">
      <c r="B64" s="13" t="s">
        <v>233</v>
      </c>
      <c r="C64" s="60">
        <v>0.99166666666666703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5931.1</v>
      </c>
      <c r="D66" s="58">
        <v>0</v>
      </c>
    </row>
    <row r="67" spans="1:5" hidden="1" outlineLevel="1" x14ac:dyDescent="0.25">
      <c r="B67" s="13" t="s">
        <v>298</v>
      </c>
      <c r="C67" s="60">
        <v>8690.2833333333292</v>
      </c>
      <c r="D67" s="58">
        <v>96772.45</v>
      </c>
    </row>
    <row r="68" spans="1:5" hidden="1" outlineLevel="1" x14ac:dyDescent="0.25">
      <c r="B68" s="13" t="s">
        <v>299</v>
      </c>
      <c r="C68" s="60">
        <v>0.98333333333333295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0.98333333333333295</v>
      </c>
      <c r="D71" s="58">
        <v>0</v>
      </c>
    </row>
    <row r="72" spans="1:5" collapsed="1" x14ac:dyDescent="0.25">
      <c r="B72" s="12" t="s">
        <v>96</v>
      </c>
      <c r="C72" s="85">
        <f>C73+C74</f>
        <v>2163.1</v>
      </c>
      <c r="D72" s="83">
        <f>D73+D74</f>
        <v>792.47500000000002</v>
      </c>
      <c r="E72" s="43"/>
    </row>
    <row r="73" spans="1:5" hidden="1" outlineLevel="1" x14ac:dyDescent="0.25">
      <c r="B73" s="13" t="s">
        <v>97</v>
      </c>
      <c r="C73" s="60">
        <v>1267.7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895.4</v>
      </c>
      <c r="D74" s="58">
        <v>792.47500000000002</v>
      </c>
    </row>
    <row r="75" spans="1:5" collapsed="1" x14ac:dyDescent="0.25">
      <c r="B75" s="9" t="s">
        <v>103</v>
      </c>
      <c r="C75" s="86">
        <f>C76+C77+C78+C79+C87+C80+C81+C82+C83+C84+C85+C86</f>
        <v>14105.241666666661</v>
      </c>
      <c r="D75" s="81">
        <f>D76+D77+D78+D79+D87+D80+D81+D82+D83+D84+D85+D86</f>
        <v>233296.36666666667</v>
      </c>
    </row>
    <row r="76" spans="1:5" hidden="1" outlineLevel="1" x14ac:dyDescent="0.25">
      <c r="B76" s="10" t="s">
        <v>346</v>
      </c>
      <c r="C76" s="58">
        <v>42.4</v>
      </c>
      <c r="D76" s="58">
        <v>44.9583333333333</v>
      </c>
    </row>
    <row r="77" spans="1:5" hidden="1" outlineLevel="1" x14ac:dyDescent="0.25">
      <c r="B77" s="16" t="s">
        <v>270</v>
      </c>
      <c r="C77" s="87">
        <v>2071.2833333333301</v>
      </c>
      <c r="D77" s="58">
        <v>0</v>
      </c>
    </row>
    <row r="78" spans="1:5" hidden="1" outlineLevel="1" x14ac:dyDescent="0.25">
      <c r="B78" s="10" t="s">
        <v>269</v>
      </c>
      <c r="C78" s="58">
        <v>186.9</v>
      </c>
      <c r="D78" s="59">
        <v>2346.5833333333298</v>
      </c>
    </row>
    <row r="79" spans="1:5" hidden="1" outlineLevel="1" x14ac:dyDescent="0.25">
      <c r="B79" s="10" t="s">
        <v>267</v>
      </c>
      <c r="C79" s="58">
        <v>1405.6</v>
      </c>
      <c r="D79" s="59">
        <v>0</v>
      </c>
    </row>
    <row r="80" spans="1:5" hidden="1" outlineLevel="1" x14ac:dyDescent="0.25">
      <c r="B80" s="10" t="s">
        <v>266</v>
      </c>
      <c r="C80" s="58">
        <v>1.8</v>
      </c>
      <c r="D80" s="59">
        <v>189920.25</v>
      </c>
    </row>
    <row r="81" spans="1:4" hidden="1" outlineLevel="1" x14ac:dyDescent="0.25">
      <c r="B81" s="10" t="s">
        <v>349</v>
      </c>
      <c r="C81" s="58">
        <v>9272.2999999999993</v>
      </c>
      <c r="D81" s="59">
        <v>0</v>
      </c>
    </row>
    <row r="82" spans="1:4" hidden="1" outlineLevel="1" x14ac:dyDescent="0.25">
      <c r="B82" s="10" t="s">
        <v>326</v>
      </c>
      <c r="C82" s="58">
        <v>973.94166666666604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1.2083333333333299</v>
      </c>
      <c r="D84" s="59">
        <v>0</v>
      </c>
    </row>
    <row r="85" spans="1:4" hidden="1" outlineLevel="1" x14ac:dyDescent="0.25">
      <c r="B85" s="10" t="s">
        <v>354</v>
      </c>
      <c r="C85" s="58">
        <v>147.89166666666699</v>
      </c>
      <c r="D85" s="59">
        <v>0</v>
      </c>
    </row>
    <row r="86" spans="1:4" hidden="1" outlineLevel="1" x14ac:dyDescent="0.25">
      <c r="B86" s="10" t="s">
        <v>364</v>
      </c>
      <c r="C86" s="58">
        <v>0.93333333333333302</v>
      </c>
      <c r="D86" s="59">
        <v>11421.7</v>
      </c>
    </row>
    <row r="87" spans="1:4" hidden="1" outlineLevel="1" x14ac:dyDescent="0.25">
      <c r="A87" s="15"/>
      <c r="B87" s="10" t="s">
        <v>268</v>
      </c>
      <c r="C87" s="58">
        <v>0.98333333333333295</v>
      </c>
      <c r="D87" s="59">
        <v>29562.875</v>
      </c>
    </row>
    <row r="88" spans="1:4" collapsed="1" x14ac:dyDescent="0.25">
      <c r="B88" s="8" t="s">
        <v>117</v>
      </c>
      <c r="C88" s="81">
        <v>8216.2000000000007</v>
      </c>
      <c r="D88" s="81">
        <v>9367.8416666666708</v>
      </c>
    </row>
    <row r="89" spans="1:4" x14ac:dyDescent="0.25">
      <c r="B89" s="8" t="s">
        <v>120</v>
      </c>
      <c r="C89" s="81">
        <v>13966.4083333333</v>
      </c>
      <c r="D89" s="81">
        <v>16209.4916666667</v>
      </c>
    </row>
    <row r="90" spans="1:4" x14ac:dyDescent="0.25">
      <c r="B90" s="17" t="s">
        <v>123</v>
      </c>
      <c r="C90" s="56">
        <f>C91+C92+C93+C94+C95</f>
        <v>122343.27203020996</v>
      </c>
      <c r="D90" s="56">
        <f>D91+D92+D93+D94+D95</f>
        <v>207363.98269642863</v>
      </c>
    </row>
    <row r="91" spans="1:4" hidden="1" outlineLevel="1" x14ac:dyDescent="0.25">
      <c r="B91" s="11" t="s">
        <v>124</v>
      </c>
      <c r="C91" s="88">
        <v>99159.222990271403</v>
      </c>
      <c r="D91" s="88">
        <v>181178.691025904</v>
      </c>
    </row>
    <row r="92" spans="1:4" hidden="1" outlineLevel="1" x14ac:dyDescent="0.25">
      <c r="B92" s="11" t="s">
        <v>127</v>
      </c>
      <c r="C92" s="88">
        <v>6994.3740399385597</v>
      </c>
      <c r="D92" s="88">
        <v>4108.7750038579497</v>
      </c>
    </row>
    <row r="93" spans="1:4" hidden="1" outlineLevel="1" x14ac:dyDescent="0.25">
      <c r="B93" s="11" t="s">
        <v>130</v>
      </c>
      <c r="C93" s="58">
        <v>3260.5</v>
      </c>
      <c r="D93" s="58">
        <v>3294.45</v>
      </c>
    </row>
    <row r="94" spans="1:4" hidden="1" outlineLevel="1" x14ac:dyDescent="0.25">
      <c r="B94" s="11" t="s">
        <v>133</v>
      </c>
      <c r="C94" s="58">
        <v>12928.174999999999</v>
      </c>
      <c r="D94" s="58">
        <v>18556.75</v>
      </c>
    </row>
    <row r="95" spans="1:4" hidden="1" outlineLevel="1" x14ac:dyDescent="0.25">
      <c r="A95" s="15"/>
      <c r="B95" s="11" t="s">
        <v>136</v>
      </c>
      <c r="C95" s="58">
        <v>1</v>
      </c>
      <c r="D95" s="58">
        <v>225.316666666667</v>
      </c>
    </row>
    <row r="96" spans="1:4" collapsed="1" x14ac:dyDescent="0.25">
      <c r="B96" s="9" t="s">
        <v>137</v>
      </c>
      <c r="C96" s="81">
        <f>C97+C98+C99+C100+C101+C102+C103+C104+C105</f>
        <v>7773.0583333333298</v>
      </c>
      <c r="D96" s="81">
        <f>D97+D98+D99+D100+D101+D102+D103+D104+D105</f>
        <v>8622.4</v>
      </c>
    </row>
    <row r="97" spans="1:4" hidden="1" outlineLevel="1" x14ac:dyDescent="0.25">
      <c r="B97" s="18" t="s">
        <v>138</v>
      </c>
      <c r="C97" s="57">
        <v>1014.6</v>
      </c>
      <c r="D97" s="57">
        <v>2636.5250000000001</v>
      </c>
    </row>
    <row r="98" spans="1:4" hidden="1" outlineLevel="1" x14ac:dyDescent="0.25">
      <c r="B98" s="18" t="s">
        <v>141</v>
      </c>
      <c r="C98" s="57">
        <v>4951.7583333333296</v>
      </c>
      <c r="D98" s="57">
        <v>4113.2333333333299</v>
      </c>
    </row>
    <row r="99" spans="1:4" hidden="1" outlineLevel="1" x14ac:dyDescent="0.25">
      <c r="B99" s="19" t="s">
        <v>144</v>
      </c>
      <c r="C99" s="57">
        <v>1794.3</v>
      </c>
      <c r="D99" s="57">
        <v>1720.2666666666701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11.4</v>
      </c>
      <c r="D102" s="57">
        <v>63.875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</v>
      </c>
      <c r="D105" s="57">
        <v>88.5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6431.041666666667</v>
      </c>
      <c r="D106" s="56">
        <f>D107+D108+D109+D110+D111+D112+D113+D114+D115+D116+D117+D118+D121+D119+D120</f>
        <v>5276.5500000000011</v>
      </c>
    </row>
    <row r="107" spans="1:4" hidden="1" outlineLevel="1" x14ac:dyDescent="0.25">
      <c r="B107" s="44" t="s">
        <v>219</v>
      </c>
      <c r="C107" s="57">
        <v>265</v>
      </c>
      <c r="D107" s="57">
        <v>959.96666666666704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446.7</v>
      </c>
      <c r="D109" s="57">
        <v>1820.55</v>
      </c>
    </row>
    <row r="110" spans="1:4" hidden="1" outlineLevel="1" x14ac:dyDescent="0.25">
      <c r="B110" s="44" t="s">
        <v>222</v>
      </c>
      <c r="C110" s="57">
        <v>232.5</v>
      </c>
      <c r="D110" s="57">
        <v>328.691666666667</v>
      </c>
    </row>
    <row r="111" spans="1:4" hidden="1" outlineLevel="1" x14ac:dyDescent="0.25">
      <c r="B111" s="20" t="s">
        <v>323</v>
      </c>
      <c r="C111" s="57">
        <v>3257.1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429.5</v>
      </c>
      <c r="D116" s="58">
        <v>117.366666666667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1449.3</v>
      </c>
      <c r="D118" s="58">
        <v>0</v>
      </c>
    </row>
    <row r="119" spans="1:4" hidden="1" outlineLevel="1" x14ac:dyDescent="0.25">
      <c r="B119" s="21" t="s">
        <v>293</v>
      </c>
      <c r="C119" s="58">
        <v>349</v>
      </c>
      <c r="D119" s="58">
        <v>0</v>
      </c>
    </row>
    <row r="120" spans="1:4" hidden="1" outlineLevel="1" x14ac:dyDescent="0.25">
      <c r="B120" s="21" t="s">
        <v>350</v>
      </c>
      <c r="C120" s="58">
        <v>0.95833333333333304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0.98333333333333295</v>
      </c>
      <c r="D121" s="58">
        <v>2049.9749999999999</v>
      </c>
    </row>
    <row r="122" spans="1:4" collapsed="1" x14ac:dyDescent="0.25">
      <c r="B122" s="22" t="s">
        <v>307</v>
      </c>
      <c r="C122" s="94">
        <f>C123+C124+C125</f>
        <v>48262.05</v>
      </c>
      <c r="D122" s="94">
        <f>D123+D124+D125</f>
        <v>39790.074999999997</v>
      </c>
    </row>
    <row r="123" spans="1:4" hidden="1" outlineLevel="1" x14ac:dyDescent="0.25">
      <c r="B123" s="11" t="s">
        <v>186</v>
      </c>
      <c r="C123" s="58">
        <v>38337.275000000001</v>
      </c>
      <c r="D123" s="58">
        <v>30683.4</v>
      </c>
    </row>
    <row r="124" spans="1:4" hidden="1" outlineLevel="1" x14ac:dyDescent="0.25">
      <c r="B124" s="11" t="s">
        <v>308</v>
      </c>
      <c r="C124" s="58">
        <v>9924.7749999999996</v>
      </c>
      <c r="D124" s="58">
        <v>9106.6749999999993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184.6</v>
      </c>
      <c r="D126" s="83">
        <f>D127+D128</f>
        <v>186.51666666666699</v>
      </c>
    </row>
    <row r="127" spans="1:4" hidden="1" outlineLevel="1" x14ac:dyDescent="0.25">
      <c r="B127" s="13" t="s">
        <v>190</v>
      </c>
      <c r="C127" s="58">
        <v>184.6</v>
      </c>
      <c r="D127" s="58">
        <v>186.51666666666699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38515.9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773629.7680235533</v>
      </c>
      <c r="D130" s="55">
        <f>D31+D32+D37+D41+D45+D53+D54+D57+D72+D75+D88+D89+D90+D96+D106+D122+D126+D129+D33</f>
        <v>971306.34187804302</v>
      </c>
    </row>
    <row r="131" spans="2:5" ht="15.75" thickTop="1" x14ac:dyDescent="0.25">
      <c r="B131" s="24" t="s">
        <v>198</v>
      </c>
      <c r="C131" s="89">
        <v>134936.856976446</v>
      </c>
      <c r="D131" s="89">
        <v>115470.374788624</v>
      </c>
    </row>
    <row r="132" spans="2:5" x14ac:dyDescent="0.25">
      <c r="B132" s="10" t="s">
        <v>201</v>
      </c>
      <c r="C132" s="90">
        <v>181713.32500000001</v>
      </c>
      <c r="D132" s="90">
        <v>217355.343333333</v>
      </c>
    </row>
    <row r="133" spans="2:5" ht="12" customHeight="1" thickBot="1" x14ac:dyDescent="0.3">
      <c r="B133" s="54" t="s">
        <v>204</v>
      </c>
      <c r="C133" s="91">
        <f>C130+C131+C132</f>
        <v>1090279.9499999993</v>
      </c>
      <c r="D133" s="91">
        <f>D130+D131+D132</f>
        <v>1304132.06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-26134.469999999274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-385880.9800000001</v>
      </c>
    </row>
    <row r="137" spans="2:5" x14ac:dyDescent="0.25">
      <c r="B137" s="8" t="s">
        <v>207</v>
      </c>
      <c r="C137" s="45"/>
      <c r="D137" s="46">
        <v>-288735.28999999998</v>
      </c>
      <c r="E137" s="47"/>
    </row>
    <row r="138" spans="2:5" ht="12.75" hidden="1" customHeight="1" x14ac:dyDescent="0.25">
      <c r="B138" s="29" t="s">
        <v>209</v>
      </c>
      <c r="D138" s="48">
        <v>-252840.53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26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377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1973</v>
      </c>
      <c r="D8" s="35"/>
    </row>
    <row r="9" spans="2:4" x14ac:dyDescent="0.25">
      <c r="B9" s="65" t="s">
        <v>5</v>
      </c>
      <c r="C9" s="66">
        <v>4504.3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100</v>
      </c>
      <c r="D12" s="35"/>
    </row>
    <row r="13" spans="2:4" x14ac:dyDescent="0.25">
      <c r="B13" s="65" t="s">
        <v>13</v>
      </c>
      <c r="C13" s="68">
        <v>266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1234</v>
      </c>
      <c r="D15" s="35"/>
    </row>
    <row r="16" spans="2:4" ht="24" x14ac:dyDescent="0.25">
      <c r="B16" s="69" t="s">
        <v>19</v>
      </c>
      <c r="C16" s="38">
        <v>490</v>
      </c>
      <c r="D16" s="35"/>
    </row>
    <row r="17" spans="2:4" x14ac:dyDescent="0.25">
      <c r="B17" s="70" t="s">
        <v>21</v>
      </c>
      <c r="C17" s="38">
        <v>1041.5999999999999</v>
      </c>
      <c r="D17" s="35"/>
    </row>
    <row r="18" spans="2:4" x14ac:dyDescent="0.25">
      <c r="B18" s="70" t="s">
        <v>22</v>
      </c>
      <c r="C18" s="71" t="s">
        <v>378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1569388.206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1569388.62</v>
      </c>
      <c r="D26" s="41"/>
    </row>
    <row r="27" spans="2:4" x14ac:dyDescent="0.25">
      <c r="B27" s="74" t="s">
        <v>32</v>
      </c>
      <c r="C27" s="76">
        <v>1528044.29</v>
      </c>
      <c r="D27" s="41"/>
    </row>
    <row r="28" spans="2:4" ht="12.75" customHeight="1" x14ac:dyDescent="0.25">
      <c r="B28" s="77" t="s">
        <v>34</v>
      </c>
      <c r="C28" s="78">
        <f>C27/C26%</f>
        <v>97.36557730359992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46383.3</v>
      </c>
      <c r="D31" s="81">
        <v>78780.841666666704</v>
      </c>
    </row>
    <row r="32" spans="2:4" x14ac:dyDescent="0.25">
      <c r="B32" s="8" t="s">
        <v>38</v>
      </c>
      <c r="C32" s="81">
        <v>6013.9</v>
      </c>
      <c r="D32" s="81">
        <v>8061.4083333333301</v>
      </c>
    </row>
    <row r="33" spans="2:4" x14ac:dyDescent="0.25">
      <c r="B33" s="8" t="s">
        <v>334</v>
      </c>
      <c r="C33" s="81">
        <f>C34+C35+C36</f>
        <v>2733.8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1902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831.8</v>
      </c>
      <c r="D36" s="58">
        <v>0</v>
      </c>
    </row>
    <row r="37" spans="2:4" collapsed="1" x14ac:dyDescent="0.25">
      <c r="B37" s="9" t="s">
        <v>41</v>
      </c>
      <c r="C37" s="56">
        <f>C38+C40+C39</f>
        <v>383125.69124423957</v>
      </c>
      <c r="D37" s="82">
        <f>D38+D40+D39</f>
        <v>394440.30209729495</v>
      </c>
    </row>
    <row r="38" spans="2:4" hidden="1" outlineLevel="1" x14ac:dyDescent="0.25">
      <c r="B38" s="10" t="s">
        <v>322</v>
      </c>
      <c r="C38" s="58">
        <v>207277.04813108</v>
      </c>
      <c r="D38" s="58">
        <v>171910.39562700401</v>
      </c>
    </row>
    <row r="39" spans="2:4" hidden="1" outlineLevel="1" x14ac:dyDescent="0.25">
      <c r="B39" s="10" t="s">
        <v>345</v>
      </c>
      <c r="C39" s="58">
        <v>106912.557603687</v>
      </c>
      <c r="D39" s="58">
        <v>129033.348634514</v>
      </c>
    </row>
    <row r="40" spans="2:4" hidden="1" outlineLevel="1" x14ac:dyDescent="0.25">
      <c r="B40" s="10" t="s">
        <v>45</v>
      </c>
      <c r="C40" s="58">
        <v>68936.085509472599</v>
      </c>
      <c r="D40" s="58">
        <v>93496.557835776897</v>
      </c>
    </row>
    <row r="41" spans="2:4" collapsed="1" x14ac:dyDescent="0.25">
      <c r="B41" s="9" t="s">
        <v>48</v>
      </c>
      <c r="C41" s="81">
        <f>C42+C43+C44</f>
        <v>211685.5094726067</v>
      </c>
      <c r="D41" s="83">
        <f>D42+D43+D44</f>
        <v>12952.061771048011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90464.132104454693</v>
      </c>
      <c r="D43" s="84">
        <v>5535.0834914592197</v>
      </c>
    </row>
    <row r="44" spans="2:4" hidden="1" outlineLevel="1" x14ac:dyDescent="0.25">
      <c r="B44" s="10" t="s">
        <v>55</v>
      </c>
      <c r="C44" s="84">
        <v>121221.377368152</v>
      </c>
      <c r="D44" s="84">
        <v>7416.9782795887904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6975</v>
      </c>
      <c r="D53" s="81">
        <v>0</v>
      </c>
    </row>
    <row r="54" spans="2:5" x14ac:dyDescent="0.25">
      <c r="B54" s="12" t="s">
        <v>80</v>
      </c>
      <c r="C54" s="81">
        <f>C55+C56</f>
        <v>1558.5</v>
      </c>
      <c r="D54" s="83">
        <f>D55+D56</f>
        <v>3221.3916666666701</v>
      </c>
      <c r="E54" s="43"/>
    </row>
    <row r="55" spans="2:5" hidden="1" outlineLevel="1" x14ac:dyDescent="0.25">
      <c r="B55" s="13" t="s">
        <v>81</v>
      </c>
      <c r="C55" s="58">
        <v>1558.5</v>
      </c>
      <c r="D55" s="58">
        <v>3221.3916666666701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131994.39166666669</v>
      </c>
      <c r="D57" s="56">
        <f>D58+D59+D61+D62+D63+D64+D71+D65+D66+D60+D67+D68+D69+D70</f>
        <v>7225</v>
      </c>
    </row>
    <row r="58" spans="2:5" hidden="1" outlineLevel="1" x14ac:dyDescent="0.25">
      <c r="B58" s="13" t="s">
        <v>88</v>
      </c>
      <c r="C58" s="57">
        <v>3980.6</v>
      </c>
      <c r="D58" s="57">
        <v>7225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25496</v>
      </c>
      <c r="D60" s="58">
        <v>0</v>
      </c>
    </row>
    <row r="61" spans="2:5" hidden="1" outlineLevel="1" x14ac:dyDescent="0.25">
      <c r="B61" s="13" t="s">
        <v>92</v>
      </c>
      <c r="C61" s="58">
        <v>10900.1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1.7333333333333301</v>
      </c>
      <c r="D63" s="58">
        <v>0</v>
      </c>
    </row>
    <row r="64" spans="2:5" hidden="1" outlineLevel="1" x14ac:dyDescent="0.25">
      <c r="B64" s="13" t="s">
        <v>233</v>
      </c>
      <c r="C64" s="60">
        <v>1.7333333333333301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27638.691666666698</v>
      </c>
      <c r="D67" s="58">
        <v>0</v>
      </c>
    </row>
    <row r="68" spans="1:5" hidden="1" outlineLevel="1" x14ac:dyDescent="0.25">
      <c r="B68" s="13" t="s">
        <v>299</v>
      </c>
      <c r="C68" s="60">
        <v>1.7166666666666699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63972.1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1.7166666666666699</v>
      </c>
      <c r="D71" s="58">
        <v>0</v>
      </c>
    </row>
    <row r="72" spans="1:5" collapsed="1" x14ac:dyDescent="0.25">
      <c r="B72" s="12" t="s">
        <v>96</v>
      </c>
      <c r="C72" s="85">
        <f>C73+C74</f>
        <v>8222.5999999999985</v>
      </c>
      <c r="D72" s="83">
        <f>D73+D74</f>
        <v>3012.4416666666698</v>
      </c>
      <c r="E72" s="43"/>
    </row>
    <row r="73" spans="1:5" hidden="1" outlineLevel="1" x14ac:dyDescent="0.25">
      <c r="B73" s="13" t="s">
        <v>97</v>
      </c>
      <c r="C73" s="60">
        <v>4818.8999999999996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3403.7</v>
      </c>
      <c r="D74" s="58">
        <v>3012.4416666666698</v>
      </c>
    </row>
    <row r="75" spans="1:5" collapsed="1" x14ac:dyDescent="0.25">
      <c r="B75" s="9" t="s">
        <v>103</v>
      </c>
      <c r="C75" s="86">
        <f>C76+C77+C78+C79+C87+C80+C81+C82+C83+C84+C85+C86</f>
        <v>28574.741666666676</v>
      </c>
      <c r="D75" s="81">
        <f>D76+D77+D78+D79+D87+D80+D81+D82+D83+D84+D85+D86</f>
        <v>277954.14166666666</v>
      </c>
    </row>
    <row r="76" spans="1:5" hidden="1" outlineLevel="1" x14ac:dyDescent="0.25">
      <c r="B76" s="10" t="s">
        <v>346</v>
      </c>
      <c r="C76" s="58">
        <v>74</v>
      </c>
      <c r="D76" s="58">
        <v>78.483333333333306</v>
      </c>
    </row>
    <row r="77" spans="1:5" hidden="1" outlineLevel="1" x14ac:dyDescent="0.25">
      <c r="B77" s="16" t="s">
        <v>270</v>
      </c>
      <c r="C77" s="87">
        <v>6587.5416666666697</v>
      </c>
      <c r="D77" s="58">
        <v>36830.083333333299</v>
      </c>
    </row>
    <row r="78" spans="1:5" hidden="1" outlineLevel="1" x14ac:dyDescent="0.25">
      <c r="B78" s="10" t="s">
        <v>269</v>
      </c>
      <c r="C78" s="58">
        <v>326.10000000000002</v>
      </c>
      <c r="D78" s="59">
        <v>4094.2833333333301</v>
      </c>
    </row>
    <row r="79" spans="1:5" hidden="1" outlineLevel="1" x14ac:dyDescent="0.25">
      <c r="B79" s="10" t="s">
        <v>267</v>
      </c>
      <c r="C79" s="58">
        <v>2452</v>
      </c>
      <c r="D79" s="59">
        <v>0</v>
      </c>
    </row>
    <row r="80" spans="1:5" hidden="1" outlineLevel="1" x14ac:dyDescent="0.25">
      <c r="B80" s="10" t="s">
        <v>266</v>
      </c>
      <c r="C80" s="58">
        <v>1.5</v>
      </c>
      <c r="D80" s="59">
        <v>158266.875</v>
      </c>
    </row>
    <row r="81" spans="1:4" hidden="1" outlineLevel="1" x14ac:dyDescent="0.25">
      <c r="B81" s="10" t="s">
        <v>349</v>
      </c>
      <c r="C81" s="58">
        <v>17170.900000000001</v>
      </c>
      <c r="D81" s="59">
        <v>0</v>
      </c>
    </row>
    <row r="82" spans="1:4" hidden="1" outlineLevel="1" x14ac:dyDescent="0.25">
      <c r="B82" s="10" t="s">
        <v>326</v>
      </c>
      <c r="C82" s="58">
        <v>1699.0416666666699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2.1083333333333298</v>
      </c>
      <c r="D84" s="59">
        <v>0</v>
      </c>
    </row>
    <row r="85" spans="1:4" hidden="1" outlineLevel="1" x14ac:dyDescent="0.25">
      <c r="B85" s="10" t="s">
        <v>354</v>
      </c>
      <c r="C85" s="58">
        <v>258</v>
      </c>
      <c r="D85" s="59">
        <v>0</v>
      </c>
    </row>
    <row r="86" spans="1:4" hidden="1" outlineLevel="1" x14ac:dyDescent="0.25">
      <c r="B86" s="10" t="s">
        <v>364</v>
      </c>
      <c r="C86" s="58">
        <v>1.8333333333333299</v>
      </c>
      <c r="D86" s="59">
        <v>22843.416666666701</v>
      </c>
    </row>
    <row r="87" spans="1:4" hidden="1" outlineLevel="1" x14ac:dyDescent="0.25">
      <c r="A87" s="15"/>
      <c r="B87" s="10" t="s">
        <v>268</v>
      </c>
      <c r="C87" s="58">
        <v>1.7166666666666699</v>
      </c>
      <c r="D87" s="59">
        <v>55841</v>
      </c>
    </row>
    <row r="88" spans="1:4" collapsed="1" x14ac:dyDescent="0.25">
      <c r="B88" s="8" t="s">
        <v>117</v>
      </c>
      <c r="C88" s="81">
        <v>14333.1</v>
      </c>
      <c r="D88" s="81">
        <v>16342.125</v>
      </c>
    </row>
    <row r="89" spans="1:4" x14ac:dyDescent="0.25">
      <c r="B89" s="8" t="s">
        <v>120</v>
      </c>
      <c r="C89" s="81">
        <v>24364.5</v>
      </c>
      <c r="D89" s="81">
        <v>28277.599999999999</v>
      </c>
    </row>
    <row r="90" spans="1:4" x14ac:dyDescent="0.25">
      <c r="B90" s="17" t="s">
        <v>123</v>
      </c>
      <c r="C90" s="56">
        <f>C91+C92+C93+C94+C95</f>
        <v>213428.85190732195</v>
      </c>
      <c r="D90" s="56">
        <f>D91+D92+D93+D94+D95</f>
        <v>365904.00514216057</v>
      </c>
    </row>
    <row r="91" spans="1:4" hidden="1" outlineLevel="1" x14ac:dyDescent="0.25">
      <c r="B91" s="11" t="s">
        <v>124</v>
      </c>
      <c r="C91" s="88">
        <v>172983.30133128501</v>
      </c>
      <c r="D91" s="88">
        <v>316066.33040125901</v>
      </c>
    </row>
    <row r="92" spans="1:4" hidden="1" outlineLevel="1" x14ac:dyDescent="0.25">
      <c r="B92" s="11" t="s">
        <v>127</v>
      </c>
      <c r="C92" s="88">
        <v>12201.7089093702</v>
      </c>
      <c r="D92" s="88">
        <v>7167.7164075682203</v>
      </c>
    </row>
    <row r="93" spans="1:4" hidden="1" outlineLevel="1" x14ac:dyDescent="0.25">
      <c r="B93" s="11" t="s">
        <v>130</v>
      </c>
      <c r="C93" s="58">
        <v>5688.2</v>
      </c>
      <c r="D93" s="58">
        <v>5747.4916666666704</v>
      </c>
    </row>
    <row r="94" spans="1:4" hidden="1" outlineLevel="1" x14ac:dyDescent="0.25">
      <c r="B94" s="11" t="s">
        <v>133</v>
      </c>
      <c r="C94" s="58">
        <v>22553.941666666698</v>
      </c>
      <c r="D94" s="58">
        <v>36539.416666666701</v>
      </c>
    </row>
    <row r="95" spans="1:4" hidden="1" outlineLevel="1" x14ac:dyDescent="0.25">
      <c r="A95" s="15"/>
      <c r="B95" s="11" t="s">
        <v>136</v>
      </c>
      <c r="C95" s="58">
        <v>1.7</v>
      </c>
      <c r="D95" s="58">
        <v>383.05</v>
      </c>
    </row>
    <row r="96" spans="1:4" collapsed="1" x14ac:dyDescent="0.25">
      <c r="B96" s="9" t="s">
        <v>137</v>
      </c>
      <c r="C96" s="81">
        <f>C97+C98+C99+C100+C101+C102+C103+C104+C105</f>
        <v>13559.36666666667</v>
      </c>
      <c r="D96" s="81">
        <f>D97+D98+D99+D100+D101+D102+D103+D104+D105</f>
        <v>19201.466666666667</v>
      </c>
    </row>
    <row r="97" spans="1:4" hidden="1" outlineLevel="1" x14ac:dyDescent="0.25">
      <c r="B97" s="18" t="s">
        <v>138</v>
      </c>
      <c r="C97" s="57">
        <v>1769.9</v>
      </c>
      <c r="D97" s="57">
        <v>4599.2333333333299</v>
      </c>
    </row>
    <row r="98" spans="1:4" hidden="1" outlineLevel="1" x14ac:dyDescent="0.25">
      <c r="B98" s="18" t="s">
        <v>141</v>
      </c>
      <c r="C98" s="57">
        <v>8638.2666666666701</v>
      </c>
      <c r="D98" s="57">
        <v>11342.1</v>
      </c>
    </row>
    <row r="99" spans="1:4" hidden="1" outlineLevel="1" x14ac:dyDescent="0.25">
      <c r="B99" s="19" t="s">
        <v>144</v>
      </c>
      <c r="C99" s="57">
        <v>3130.1</v>
      </c>
      <c r="D99" s="57">
        <v>3000.9666666666699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19.399999999999999</v>
      </c>
      <c r="D102" s="57">
        <v>108.716666666667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1.7</v>
      </c>
      <c r="D105" s="57">
        <v>150.44999999999999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11218.983333333335</v>
      </c>
      <c r="D106" s="56">
        <f>D107+D108+D109+D110+D111+D112+D113+D114+D115+D116+D117+D118+D121+D119+D120</f>
        <v>9501.1250000000055</v>
      </c>
    </row>
    <row r="107" spans="1:4" hidden="1" outlineLevel="1" x14ac:dyDescent="0.25">
      <c r="B107" s="44" t="s">
        <v>219</v>
      </c>
      <c r="C107" s="57">
        <v>462.3</v>
      </c>
      <c r="D107" s="57">
        <v>1674.7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779.3</v>
      </c>
      <c r="D109" s="57">
        <v>3176.0916666666699</v>
      </c>
    </row>
    <row r="110" spans="1:4" hidden="1" outlineLevel="1" x14ac:dyDescent="0.25">
      <c r="B110" s="44" t="s">
        <v>222</v>
      </c>
      <c r="C110" s="57">
        <v>405.6</v>
      </c>
      <c r="D110" s="57">
        <v>573.40833333333296</v>
      </c>
    </row>
    <row r="111" spans="1:4" hidden="1" outlineLevel="1" x14ac:dyDescent="0.25">
      <c r="B111" s="20" t="s">
        <v>323</v>
      </c>
      <c r="C111" s="57">
        <v>5682.0916666666699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749.2</v>
      </c>
      <c r="D116" s="58">
        <v>204.73333333333301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2528.1999999999998</v>
      </c>
      <c r="D118" s="58">
        <v>0</v>
      </c>
    </row>
    <row r="119" spans="1:4" hidden="1" outlineLevel="1" x14ac:dyDescent="0.25">
      <c r="B119" s="21" t="s">
        <v>293</v>
      </c>
      <c r="C119" s="58">
        <v>608.9</v>
      </c>
      <c r="D119" s="58">
        <v>0</v>
      </c>
    </row>
    <row r="120" spans="1:4" hidden="1" outlineLevel="1" x14ac:dyDescent="0.25">
      <c r="B120" s="21" t="s">
        <v>350</v>
      </c>
      <c r="C120" s="58">
        <v>1.675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1.7166666666666699</v>
      </c>
      <c r="D121" s="58">
        <v>3872.1916666666698</v>
      </c>
    </row>
    <row r="122" spans="1:4" collapsed="1" x14ac:dyDescent="0.25">
      <c r="B122" s="22" t="s">
        <v>307</v>
      </c>
      <c r="C122" s="94">
        <f>C123+C124+C125</f>
        <v>84193.158333333296</v>
      </c>
      <c r="D122" s="94">
        <f>D123+D124+D125</f>
        <v>69413.908333333398</v>
      </c>
    </row>
    <row r="123" spans="1:4" hidden="1" outlineLevel="1" x14ac:dyDescent="0.25">
      <c r="B123" s="11" t="s">
        <v>186</v>
      </c>
      <c r="C123" s="58">
        <v>66879.391666666605</v>
      </c>
      <c r="D123" s="58">
        <v>53527.241666666698</v>
      </c>
    </row>
    <row r="124" spans="1:4" hidden="1" outlineLevel="1" x14ac:dyDescent="0.25">
      <c r="B124" s="11" t="s">
        <v>308</v>
      </c>
      <c r="C124" s="58">
        <v>17313.766666666699</v>
      </c>
      <c r="D124" s="58">
        <v>15886.666666666701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322</v>
      </c>
      <c r="D126" s="83">
        <f>D127+D128</f>
        <v>325.35833333333301</v>
      </c>
    </row>
    <row r="127" spans="1:4" hidden="1" outlineLevel="1" x14ac:dyDescent="0.25">
      <c r="B127" s="13" t="s">
        <v>190</v>
      </c>
      <c r="C127" s="58">
        <v>322</v>
      </c>
      <c r="D127" s="58">
        <v>325.35833333333301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67191.100000000006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1255878.494290835</v>
      </c>
      <c r="D130" s="55">
        <f>D31+D32+D37+D41+D45+D53+D54+D57+D72+D75+D88+D89+D90+D96+D106+D122+D126+D129+D33</f>
        <v>1294613.177343837</v>
      </c>
    </row>
    <row r="131" spans="2:5" ht="15.75" thickTop="1" x14ac:dyDescent="0.25">
      <c r="B131" s="24" t="s">
        <v>198</v>
      </c>
      <c r="C131" s="89">
        <v>235558.85570916499</v>
      </c>
      <c r="D131" s="89">
        <v>208415.30598949699</v>
      </c>
    </row>
    <row r="132" spans="2:5" x14ac:dyDescent="0.25">
      <c r="B132" s="10" t="s">
        <v>201</v>
      </c>
      <c r="C132" s="90">
        <v>298287.46999999997</v>
      </c>
      <c r="D132" s="90">
        <v>300605.69666666701</v>
      </c>
    </row>
    <row r="133" spans="2:5" ht="12" customHeight="1" thickBot="1" x14ac:dyDescent="0.3">
      <c r="B133" s="54" t="s">
        <v>204</v>
      </c>
      <c r="C133" s="91">
        <f>C130+C131+C132</f>
        <v>1789724.82</v>
      </c>
      <c r="D133" s="91">
        <f>D130+D131+D132</f>
        <v>1803634.1800000009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-220336.61400000006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-275589.89000000083</v>
      </c>
    </row>
    <row r="137" spans="2:5" x14ac:dyDescent="0.25">
      <c r="B137" s="8" t="s">
        <v>207</v>
      </c>
      <c r="C137" s="45"/>
      <c r="D137" s="46">
        <v>-308781.09000000003</v>
      </c>
      <c r="E137" s="47"/>
    </row>
    <row r="138" spans="2:5" ht="12.75" hidden="1" customHeight="1" x14ac:dyDescent="0.25">
      <c r="B138" s="29" t="s">
        <v>209</v>
      </c>
      <c r="D138" s="48">
        <v>-231278.3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449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1981</v>
      </c>
      <c r="D8" s="35"/>
    </row>
    <row r="9" spans="2:4" x14ac:dyDescent="0.25">
      <c r="B9" s="65" t="s">
        <v>5</v>
      </c>
      <c r="C9" s="66">
        <v>3764.3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72</v>
      </c>
      <c r="D12" s="35"/>
    </row>
    <row r="13" spans="2:4" x14ac:dyDescent="0.25">
      <c r="B13" s="65" t="s">
        <v>13</v>
      </c>
      <c r="C13" s="68">
        <v>185</v>
      </c>
      <c r="D13" s="35"/>
    </row>
    <row r="14" spans="2:4" x14ac:dyDescent="0.25">
      <c r="B14" s="65" t="s">
        <v>275</v>
      </c>
      <c r="C14" s="67">
        <v>2</v>
      </c>
      <c r="D14" s="35"/>
    </row>
    <row r="15" spans="2:4" x14ac:dyDescent="0.25">
      <c r="B15" s="65" t="s">
        <v>17</v>
      </c>
      <c r="C15" s="68">
        <v>559</v>
      </c>
      <c r="D15" s="35"/>
    </row>
    <row r="16" spans="2:4" ht="24" x14ac:dyDescent="0.25">
      <c r="B16" s="69" t="s">
        <v>19</v>
      </c>
      <c r="C16" s="38">
        <v>464.42</v>
      </c>
      <c r="D16" s="35"/>
    </row>
    <row r="17" spans="2:4" x14ac:dyDescent="0.25">
      <c r="B17" s="70" t="s">
        <v>21</v>
      </c>
      <c r="C17" s="38">
        <v>461.7</v>
      </c>
      <c r="D17" s="35"/>
    </row>
    <row r="18" spans="2:4" x14ac:dyDescent="0.25">
      <c r="B18" s="70" t="s">
        <v>22</v>
      </c>
      <c r="C18" s="71">
        <v>32</v>
      </c>
      <c r="D18" s="35"/>
    </row>
    <row r="19" spans="2:4" x14ac:dyDescent="0.25">
      <c r="B19" s="72" t="s">
        <v>24</v>
      </c>
      <c r="C19" s="73" t="s">
        <v>450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1627306.89</v>
      </c>
      <c r="D21" s="41"/>
    </row>
    <row r="22" spans="2:4" hidden="1" outlineLevel="1" x14ac:dyDescent="0.25">
      <c r="B22" s="39" t="s">
        <v>280</v>
      </c>
      <c r="C22" s="79" t="s">
        <v>451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452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1612608.72</v>
      </c>
      <c r="D26" s="41"/>
    </row>
    <row r="27" spans="2:4" x14ac:dyDescent="0.25">
      <c r="B27" s="74" t="s">
        <v>32</v>
      </c>
      <c r="C27" s="76">
        <v>1586318.96</v>
      </c>
      <c r="D27" s="41"/>
    </row>
    <row r="28" spans="2:4" ht="12.75" customHeight="1" x14ac:dyDescent="0.25">
      <c r="B28" s="77" t="s">
        <v>34</v>
      </c>
      <c r="C28" s="78">
        <f>C27/C26%</f>
        <v>98.369737204447219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38763.1</v>
      </c>
      <c r="D31" s="81">
        <v>65838.125</v>
      </c>
    </row>
    <row r="32" spans="2:4" x14ac:dyDescent="0.25">
      <c r="B32" s="8" t="s">
        <v>38</v>
      </c>
      <c r="C32" s="81">
        <v>5025.8999999999996</v>
      </c>
      <c r="D32" s="81">
        <v>6737.0333333333301</v>
      </c>
    </row>
    <row r="33" spans="2:4" x14ac:dyDescent="0.25">
      <c r="B33" s="8" t="s">
        <v>334</v>
      </c>
      <c r="C33" s="81">
        <f>C34+C35+C36</f>
        <v>2284.6750000000002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1589.5250000000001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695.15</v>
      </c>
      <c r="D36" s="58">
        <v>0</v>
      </c>
    </row>
    <row r="37" spans="2:4" collapsed="1" x14ac:dyDescent="0.25">
      <c r="B37" s="9" t="s">
        <v>41</v>
      </c>
      <c r="C37" s="56">
        <f>C38+C40+C39</f>
        <v>244330.28673835099</v>
      </c>
      <c r="D37" s="82">
        <f>D38+D40+D39</f>
        <v>263188.61423889658</v>
      </c>
    </row>
    <row r="38" spans="2:4" hidden="1" outlineLevel="1" x14ac:dyDescent="0.25">
      <c r="B38" s="10" t="s">
        <v>322</v>
      </c>
      <c r="C38" s="58">
        <v>106747.478238607</v>
      </c>
      <c r="D38" s="58">
        <v>88533.680449473395</v>
      </c>
    </row>
    <row r="39" spans="2:4" hidden="1" outlineLevel="1" x14ac:dyDescent="0.25">
      <c r="B39" s="10" t="s">
        <v>345</v>
      </c>
      <c r="C39" s="58">
        <v>79972.062211981596</v>
      </c>
      <c r="D39" s="58">
        <v>96518.753157350395</v>
      </c>
    </row>
    <row r="40" spans="2:4" hidden="1" outlineLevel="1" x14ac:dyDescent="0.25">
      <c r="B40" s="10" t="s">
        <v>45</v>
      </c>
      <c r="C40" s="58">
        <v>57610.746287762398</v>
      </c>
      <c r="D40" s="58">
        <v>78136.180632072806</v>
      </c>
    </row>
    <row r="41" spans="2:4" collapsed="1" x14ac:dyDescent="0.25">
      <c r="B41" s="9" t="s">
        <v>48</v>
      </c>
      <c r="C41" s="81">
        <f>C42+C43+C44</f>
        <v>317400.10240655357</v>
      </c>
      <c r="D41" s="83">
        <f>D42+D43+D44</f>
        <v>19420.247554361471</v>
      </c>
    </row>
    <row r="42" spans="2:4" hidden="1" outlineLevel="1" x14ac:dyDescent="0.25">
      <c r="B42" s="10" t="s">
        <v>49</v>
      </c>
      <c r="C42" s="84">
        <v>40017.0506912442</v>
      </c>
      <c r="D42" s="84">
        <v>2448.45415569748</v>
      </c>
    </row>
    <row r="43" spans="2:4" hidden="1" outlineLevel="1" x14ac:dyDescent="0.25">
      <c r="B43" s="10" t="s">
        <v>52</v>
      </c>
      <c r="C43" s="84">
        <v>82604.633896569401</v>
      </c>
      <c r="D43" s="84">
        <v>5054.20148861299</v>
      </c>
    </row>
    <row r="44" spans="2:4" hidden="1" outlineLevel="1" x14ac:dyDescent="0.25">
      <c r="B44" s="10" t="s">
        <v>55</v>
      </c>
      <c r="C44" s="84">
        <v>194778.41781874001</v>
      </c>
      <c r="D44" s="84">
        <v>11917.591910051</v>
      </c>
    </row>
    <row r="45" spans="2:4" collapsed="1" x14ac:dyDescent="0.25">
      <c r="B45" s="9" t="s">
        <v>58</v>
      </c>
      <c r="C45" s="56">
        <f>C46+C47+C48+C49+C50+C51+C52</f>
        <v>194325.39166666666</v>
      </c>
      <c r="D45" s="56">
        <f>D46+D47+D48+D49+D50+D51+D52</f>
        <v>163574.2583333333</v>
      </c>
    </row>
    <row r="46" spans="2:4" hidden="1" outlineLevel="1" x14ac:dyDescent="0.25">
      <c r="B46" s="10" t="s">
        <v>240</v>
      </c>
      <c r="C46" s="58">
        <v>98746.5</v>
      </c>
      <c r="D46" s="58">
        <v>82116.45</v>
      </c>
    </row>
    <row r="47" spans="2:4" hidden="1" outlineLevel="1" x14ac:dyDescent="0.25">
      <c r="B47" s="10" t="s">
        <v>238</v>
      </c>
      <c r="C47" s="58">
        <v>34226.858333333301</v>
      </c>
      <c r="D47" s="58">
        <v>28467.041666666701</v>
      </c>
    </row>
    <row r="48" spans="2:4" hidden="1" outlineLevel="1" x14ac:dyDescent="0.25">
      <c r="B48" s="10" t="s">
        <v>239</v>
      </c>
      <c r="C48" s="58">
        <v>47026.641666666699</v>
      </c>
      <c r="D48" s="58">
        <v>39131.708333333299</v>
      </c>
    </row>
    <row r="49" spans="2:5" hidden="1" outlineLevel="1" x14ac:dyDescent="0.25">
      <c r="B49" s="11" t="s">
        <v>68</v>
      </c>
      <c r="C49" s="58">
        <v>11006.5</v>
      </c>
      <c r="D49" s="58">
        <v>13859.0583333333</v>
      </c>
    </row>
    <row r="50" spans="2:5" hidden="1" outlineLevel="1" x14ac:dyDescent="0.25">
      <c r="B50" s="11" t="s">
        <v>71</v>
      </c>
      <c r="C50" s="58">
        <v>2787.8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531.09166666666704</v>
      </c>
      <c r="D52" s="58">
        <v>0</v>
      </c>
    </row>
    <row r="53" spans="2:5" collapsed="1" x14ac:dyDescent="0.25">
      <c r="B53" s="8" t="s">
        <v>347</v>
      </c>
      <c r="C53" s="81">
        <v>5022</v>
      </c>
      <c r="D53" s="81">
        <v>0</v>
      </c>
    </row>
    <row r="54" spans="2:5" x14ac:dyDescent="0.25">
      <c r="B54" s="12" t="s">
        <v>80</v>
      </c>
      <c r="C54" s="81">
        <f>C55+C56</f>
        <v>1122.0999999999999</v>
      </c>
      <c r="D54" s="83">
        <f>D55+D56</f>
        <v>2319.3583333333299</v>
      </c>
      <c r="E54" s="43"/>
    </row>
    <row r="55" spans="2:5" hidden="1" outlineLevel="1" x14ac:dyDescent="0.25">
      <c r="B55" s="13" t="s">
        <v>81</v>
      </c>
      <c r="C55" s="58">
        <v>1122.0999999999999</v>
      </c>
      <c r="D55" s="58">
        <v>2319.3583333333299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54455.699999999968</v>
      </c>
      <c r="D57" s="56">
        <f>D58+D59+D61+D62+D63+D64+D71+D65+D66+D60+D67+D68+D69+D70</f>
        <v>251845.316666667</v>
      </c>
    </row>
    <row r="58" spans="2:5" hidden="1" outlineLevel="1" x14ac:dyDescent="0.25">
      <c r="B58" s="13" t="s">
        <v>88</v>
      </c>
      <c r="C58" s="57">
        <v>2866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21307.4</v>
      </c>
      <c r="D60" s="58">
        <v>31250</v>
      </c>
    </row>
    <row r="61" spans="2:5" hidden="1" outlineLevel="1" x14ac:dyDescent="0.25">
      <c r="B61" s="13" t="s">
        <v>92</v>
      </c>
      <c r="C61" s="58">
        <v>9109.35</v>
      </c>
      <c r="D61" s="59">
        <v>220595.316666667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1.45</v>
      </c>
      <c r="D63" s="58">
        <v>0</v>
      </c>
    </row>
    <row r="64" spans="2:5" hidden="1" outlineLevel="1" x14ac:dyDescent="0.25">
      <c r="B64" s="13" t="s">
        <v>233</v>
      </c>
      <c r="C64" s="60">
        <v>1.45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8646.9</v>
      </c>
      <c r="D66" s="58">
        <v>0</v>
      </c>
    </row>
    <row r="67" spans="1:5" hidden="1" outlineLevel="1" x14ac:dyDescent="0.25">
      <c r="B67" s="13" t="s">
        <v>298</v>
      </c>
      <c r="C67" s="60">
        <v>12520.2833333333</v>
      </c>
      <c r="D67" s="58">
        <v>0</v>
      </c>
    </row>
    <row r="68" spans="1:5" hidden="1" outlineLevel="1" x14ac:dyDescent="0.25">
      <c r="B68" s="13" t="s">
        <v>299</v>
      </c>
      <c r="C68" s="60">
        <v>1.43333333333333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1.43333333333333</v>
      </c>
      <c r="D71" s="58">
        <v>0</v>
      </c>
    </row>
    <row r="72" spans="1:5" collapsed="1" x14ac:dyDescent="0.25">
      <c r="B72" s="12" t="s">
        <v>96</v>
      </c>
      <c r="C72" s="85">
        <f>C73+C74</f>
        <v>3644.7</v>
      </c>
      <c r="D72" s="83">
        <f>D73+D74</f>
        <v>4003.3583333333299</v>
      </c>
      <c r="E72" s="43"/>
    </row>
    <row r="73" spans="1:5" hidden="1" outlineLevel="1" x14ac:dyDescent="0.25">
      <c r="B73" s="13" t="s">
        <v>97</v>
      </c>
      <c r="C73" s="60">
        <v>2136</v>
      </c>
      <c r="D73" s="58">
        <v>2668.0833333333298</v>
      </c>
      <c r="E73" s="43"/>
    </row>
    <row r="74" spans="1:5" hidden="1" outlineLevel="1" x14ac:dyDescent="0.25">
      <c r="B74" s="13" t="s">
        <v>100</v>
      </c>
      <c r="C74" s="58">
        <v>1508.7</v>
      </c>
      <c r="D74" s="58">
        <v>1335.2750000000001</v>
      </c>
    </row>
    <row r="75" spans="1:5" collapsed="1" x14ac:dyDescent="0.25">
      <c r="B75" s="9" t="s">
        <v>103</v>
      </c>
      <c r="C75" s="86">
        <f>C76+C77+C78+C79+C87+C80+C81+C82+C83+C84+C85+C86</f>
        <v>19372.891666666663</v>
      </c>
      <c r="D75" s="81">
        <f>D76+D77+D78+D79+D87+D80+D81+D82+D83+D84+D85+D86</f>
        <v>276601.12499999994</v>
      </c>
    </row>
    <row r="76" spans="1:5" hidden="1" outlineLevel="1" x14ac:dyDescent="0.25">
      <c r="B76" s="10" t="s">
        <v>346</v>
      </c>
      <c r="C76" s="58">
        <v>61.8</v>
      </c>
      <c r="D76" s="58">
        <v>65.5416666666667</v>
      </c>
    </row>
    <row r="77" spans="1:5" hidden="1" outlineLevel="1" x14ac:dyDescent="0.25">
      <c r="B77" s="16" t="s">
        <v>270</v>
      </c>
      <c r="C77" s="87">
        <v>2984.15</v>
      </c>
      <c r="D77" s="58">
        <v>0</v>
      </c>
    </row>
    <row r="78" spans="1:5" hidden="1" outlineLevel="1" x14ac:dyDescent="0.25">
      <c r="B78" s="10" t="s">
        <v>269</v>
      </c>
      <c r="C78" s="58">
        <v>272.5</v>
      </c>
      <c r="D78" s="59">
        <v>3421.3166666666698</v>
      </c>
    </row>
    <row r="79" spans="1:5" hidden="1" outlineLevel="1" x14ac:dyDescent="0.25">
      <c r="B79" s="10" t="s">
        <v>267</v>
      </c>
      <c r="C79" s="58">
        <v>2049.1999999999998</v>
      </c>
      <c r="D79" s="59">
        <v>0</v>
      </c>
    </row>
    <row r="80" spans="1:5" hidden="1" outlineLevel="1" x14ac:dyDescent="0.25">
      <c r="B80" s="10" t="s">
        <v>266</v>
      </c>
      <c r="C80" s="58">
        <v>1.9</v>
      </c>
      <c r="D80" s="59">
        <v>200471.375</v>
      </c>
    </row>
    <row r="81" spans="1:4" hidden="1" outlineLevel="1" x14ac:dyDescent="0.25">
      <c r="B81" s="10" t="s">
        <v>349</v>
      </c>
      <c r="C81" s="58">
        <v>12363.1</v>
      </c>
      <c r="D81" s="59">
        <v>7620</v>
      </c>
    </row>
    <row r="82" spans="1:4" hidden="1" outlineLevel="1" x14ac:dyDescent="0.25">
      <c r="B82" s="10" t="s">
        <v>326</v>
      </c>
      <c r="C82" s="58">
        <v>1419.9083333333299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1.7666666666666699</v>
      </c>
      <c r="D84" s="59">
        <v>0</v>
      </c>
    </row>
    <row r="85" spans="1:4" hidden="1" outlineLevel="1" x14ac:dyDescent="0.25">
      <c r="B85" s="10" t="s">
        <v>354</v>
      </c>
      <c r="C85" s="58">
        <v>215.61666666666699</v>
      </c>
      <c r="D85" s="59">
        <v>0</v>
      </c>
    </row>
    <row r="86" spans="1:4" hidden="1" outlineLevel="1" x14ac:dyDescent="0.25">
      <c r="B86" s="10" t="s">
        <v>364</v>
      </c>
      <c r="C86" s="58">
        <v>1.5166666666666699</v>
      </c>
      <c r="D86" s="59">
        <v>19036.183333333302</v>
      </c>
    </row>
    <row r="87" spans="1:4" hidden="1" outlineLevel="1" x14ac:dyDescent="0.25">
      <c r="A87" s="15"/>
      <c r="B87" s="10" t="s">
        <v>268</v>
      </c>
      <c r="C87" s="58">
        <v>1.43333333333333</v>
      </c>
      <c r="D87" s="59">
        <v>45986.708333333299</v>
      </c>
    </row>
    <row r="88" spans="1:4" collapsed="1" x14ac:dyDescent="0.25">
      <c r="B88" s="8" t="s">
        <v>117</v>
      </c>
      <c r="C88" s="81">
        <v>11978.4</v>
      </c>
      <c r="D88" s="81">
        <v>13657.375</v>
      </c>
    </row>
    <row r="89" spans="1:4" x14ac:dyDescent="0.25">
      <c r="B89" s="8" t="s">
        <v>120</v>
      </c>
      <c r="C89" s="81">
        <v>20361.7</v>
      </c>
      <c r="D89" s="81">
        <v>23631.924999999999</v>
      </c>
    </row>
    <row r="90" spans="1:4" x14ac:dyDescent="0.25">
      <c r="B90" s="17" t="s">
        <v>123</v>
      </c>
      <c r="C90" s="56">
        <f>C91+C92+C93+C94+C95</f>
        <v>178365.30033282109</v>
      </c>
      <c r="D90" s="56">
        <f>D91+D92+D93+D94+D95</f>
        <v>302304.59032087348</v>
      </c>
    </row>
    <row r="91" spans="1:4" hidden="1" outlineLevel="1" x14ac:dyDescent="0.25">
      <c r="B91" s="11" t="s">
        <v>124</v>
      </c>
      <c r="C91" s="88">
        <v>144564.31131592399</v>
      </c>
      <c r="D91" s="88">
        <v>264140.62128844799</v>
      </c>
    </row>
    <row r="92" spans="1:4" hidden="1" outlineLevel="1" x14ac:dyDescent="0.25">
      <c r="B92" s="11" t="s">
        <v>127</v>
      </c>
      <c r="C92" s="88">
        <v>10197.139016897099</v>
      </c>
      <c r="D92" s="88">
        <v>5990.1690324254396</v>
      </c>
    </row>
    <row r="93" spans="1:4" hidden="1" outlineLevel="1" x14ac:dyDescent="0.25">
      <c r="B93" s="11" t="s">
        <v>130</v>
      </c>
      <c r="C93" s="58">
        <v>4753.8083333333298</v>
      </c>
      <c r="D93" s="58">
        <v>4803.5749999999998</v>
      </c>
    </row>
    <row r="94" spans="1:4" hidden="1" outlineLevel="1" x14ac:dyDescent="0.25">
      <c r="B94" s="11" t="s">
        <v>133</v>
      </c>
      <c r="C94" s="58">
        <v>18848.641666666699</v>
      </c>
      <c r="D94" s="58">
        <v>27054.775000000001</v>
      </c>
    </row>
    <row r="95" spans="1:4" hidden="1" outlineLevel="1" x14ac:dyDescent="0.25">
      <c r="A95" s="15"/>
      <c r="B95" s="11" t="s">
        <v>136</v>
      </c>
      <c r="C95" s="58">
        <v>1.4</v>
      </c>
      <c r="D95" s="58">
        <v>315.45</v>
      </c>
    </row>
    <row r="96" spans="1:4" collapsed="1" x14ac:dyDescent="0.25">
      <c r="B96" s="9" t="s">
        <v>137</v>
      </c>
      <c r="C96" s="81">
        <f>C97+C98+C99+C100+C101+C102+C103+C104+C105</f>
        <v>11331.449999999999</v>
      </c>
      <c r="D96" s="81">
        <f>D97+D98+D99+D100+D101+D102+D103+D104+D105</f>
        <v>12561.674999999996</v>
      </c>
    </row>
    <row r="97" spans="1:4" hidden="1" outlineLevel="1" x14ac:dyDescent="0.25">
      <c r="B97" s="18" t="s">
        <v>138</v>
      </c>
      <c r="C97" s="57">
        <v>1479.1</v>
      </c>
      <c r="D97" s="57">
        <v>3843.5666666666698</v>
      </c>
    </row>
    <row r="98" spans="1:4" hidden="1" outlineLevel="1" x14ac:dyDescent="0.25">
      <c r="B98" s="18" t="s">
        <v>141</v>
      </c>
      <c r="C98" s="57">
        <v>7219.15</v>
      </c>
      <c r="D98" s="57">
        <v>5996.6583333333301</v>
      </c>
    </row>
    <row r="99" spans="1:4" hidden="1" outlineLevel="1" x14ac:dyDescent="0.25">
      <c r="B99" s="19" t="s">
        <v>144</v>
      </c>
      <c r="C99" s="57">
        <v>2615.8000000000002</v>
      </c>
      <c r="D99" s="57">
        <v>2507.88333333333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16</v>
      </c>
      <c r="D102" s="57">
        <v>89.6666666666667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1.4</v>
      </c>
      <c r="D105" s="57">
        <v>123.9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9375.8249999999989</v>
      </c>
      <c r="D106" s="56">
        <f>D107+D108+D109+D110+D111+D112+D113+D114+D115+D116+D117+D118+D121+D119+D120</f>
        <v>7892.8166666666639</v>
      </c>
    </row>
    <row r="107" spans="1:4" hidden="1" outlineLevel="1" x14ac:dyDescent="0.25">
      <c r="B107" s="44" t="s">
        <v>219</v>
      </c>
      <c r="C107" s="57">
        <v>386.4</v>
      </c>
      <c r="D107" s="57">
        <v>1399.74166666667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651.20000000000005</v>
      </c>
      <c r="D109" s="57">
        <v>2654.00833333333</v>
      </c>
    </row>
    <row r="110" spans="1:4" hidden="1" outlineLevel="1" x14ac:dyDescent="0.25">
      <c r="B110" s="44" t="s">
        <v>222</v>
      </c>
      <c r="C110" s="57">
        <v>338.9</v>
      </c>
      <c r="D110" s="57">
        <v>479.11666666666702</v>
      </c>
    </row>
    <row r="111" spans="1:4" hidden="1" outlineLevel="1" x14ac:dyDescent="0.25">
      <c r="B111" s="20" t="s">
        <v>323</v>
      </c>
      <c r="C111" s="57">
        <v>4748.6000000000004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626.1</v>
      </c>
      <c r="D116" s="58">
        <v>171.09166666666701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2112.9</v>
      </c>
      <c r="D118" s="58">
        <v>0</v>
      </c>
    </row>
    <row r="119" spans="1:4" hidden="1" outlineLevel="1" x14ac:dyDescent="0.25">
      <c r="B119" s="21" t="s">
        <v>293</v>
      </c>
      <c r="C119" s="58">
        <v>508.89166666666699</v>
      </c>
      <c r="D119" s="58">
        <v>0</v>
      </c>
    </row>
    <row r="120" spans="1:4" hidden="1" outlineLevel="1" x14ac:dyDescent="0.25">
      <c r="B120" s="21" t="s">
        <v>350</v>
      </c>
      <c r="C120" s="58">
        <v>1.4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1.43333333333333</v>
      </c>
      <c r="D121" s="58">
        <v>3188.8583333333299</v>
      </c>
    </row>
    <row r="122" spans="1:4" collapsed="1" x14ac:dyDescent="0.25">
      <c r="B122" s="22" t="s">
        <v>307</v>
      </c>
      <c r="C122" s="94">
        <f>C123+C124+C125</f>
        <v>70361.274999999994</v>
      </c>
      <c r="D122" s="94">
        <f>D123+D124+D125</f>
        <v>58010.116666666596</v>
      </c>
    </row>
    <row r="123" spans="1:4" hidden="1" outlineLevel="1" x14ac:dyDescent="0.25">
      <c r="B123" s="11" t="s">
        <v>186</v>
      </c>
      <c r="C123" s="58">
        <v>55891.941666666702</v>
      </c>
      <c r="D123" s="58">
        <v>44733.408333333296</v>
      </c>
    </row>
    <row r="124" spans="1:4" hidden="1" outlineLevel="1" x14ac:dyDescent="0.25">
      <c r="B124" s="11" t="s">
        <v>308</v>
      </c>
      <c r="C124" s="58">
        <v>14469.333333333299</v>
      </c>
      <c r="D124" s="58">
        <v>13276.708333333299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269.10000000000002</v>
      </c>
      <c r="D126" s="83">
        <f>D127+D128</f>
        <v>271.90833333333302</v>
      </c>
    </row>
    <row r="127" spans="1:4" hidden="1" outlineLevel="1" x14ac:dyDescent="0.25">
      <c r="B127" s="13" t="s">
        <v>190</v>
      </c>
      <c r="C127" s="58">
        <v>269.10000000000002</v>
      </c>
      <c r="D127" s="58">
        <v>271.90833333333302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56152.4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1243942.2978110588</v>
      </c>
      <c r="D130" s="55">
        <f>D31+D32+D37+D41+D45+D53+D54+D57+D72+D75+D88+D89+D90+D96+D106+D122+D126+D129+D33</f>
        <v>1471857.8437807986</v>
      </c>
    </row>
    <row r="131" spans="2:5" ht="15.75" thickTop="1" x14ac:dyDescent="0.25">
      <c r="B131" s="24" t="s">
        <v>198</v>
      </c>
      <c r="C131" s="89">
        <v>216380.53552227301</v>
      </c>
      <c r="D131" s="89">
        <v>158910.58955253501</v>
      </c>
    </row>
    <row r="132" spans="2:5" x14ac:dyDescent="0.25">
      <c r="B132" s="10" t="s">
        <v>201</v>
      </c>
      <c r="C132" s="90">
        <v>292064.566666667</v>
      </c>
      <c r="D132" s="90">
        <v>326153.686666667</v>
      </c>
    </row>
    <row r="133" spans="2:5" ht="12" customHeight="1" thickBot="1" x14ac:dyDescent="0.3">
      <c r="B133" s="54" t="s">
        <v>204</v>
      </c>
      <c r="C133" s="91">
        <f>C130+C131+C132</f>
        <v>1752387.399999999</v>
      </c>
      <c r="D133" s="91">
        <f>D130+D131+D132</f>
        <v>1956922.1200000006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-125080.50999999908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-370603.16000000061</v>
      </c>
    </row>
    <row r="137" spans="2:5" x14ac:dyDescent="0.25">
      <c r="B137" s="8" t="s">
        <v>207</v>
      </c>
      <c r="C137" s="45"/>
      <c r="D137" s="46">
        <v>-570957.57999999996</v>
      </c>
      <c r="E137" s="47"/>
    </row>
    <row r="138" spans="2:5" ht="12.75" hidden="1" customHeight="1" x14ac:dyDescent="0.25">
      <c r="B138" s="29" t="s">
        <v>209</v>
      </c>
      <c r="D138" s="48">
        <v>-444578.67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453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1958</v>
      </c>
      <c r="D8" s="35"/>
    </row>
    <row r="9" spans="2:4" x14ac:dyDescent="0.25">
      <c r="B9" s="65" t="s">
        <v>5</v>
      </c>
      <c r="C9" s="66">
        <v>1930.6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3</v>
      </c>
      <c r="D11" s="35"/>
    </row>
    <row r="12" spans="2:4" x14ac:dyDescent="0.25">
      <c r="B12" s="65" t="s">
        <v>11</v>
      </c>
      <c r="C12" s="67">
        <v>30</v>
      </c>
      <c r="D12" s="35"/>
    </row>
    <row r="13" spans="2:4" x14ac:dyDescent="0.25">
      <c r="B13" s="65" t="s">
        <v>13</v>
      </c>
      <c r="C13" s="68">
        <v>74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1101</v>
      </c>
      <c r="D15" s="35"/>
    </row>
    <row r="16" spans="2:4" ht="24" x14ac:dyDescent="0.25">
      <c r="B16" s="69" t="s">
        <v>19</v>
      </c>
      <c r="C16" s="38">
        <v>202</v>
      </c>
      <c r="D16" s="35"/>
    </row>
    <row r="17" spans="2:4" x14ac:dyDescent="0.25">
      <c r="B17" s="70" t="s">
        <v>21</v>
      </c>
      <c r="C17" s="38">
        <v>60.6</v>
      </c>
      <c r="D17" s="35"/>
    </row>
    <row r="18" spans="2:4" x14ac:dyDescent="0.25">
      <c r="B18" s="70" t="s">
        <v>22</v>
      </c>
      <c r="C18" s="71" t="s">
        <v>454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672659.652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666780.72</v>
      </c>
      <c r="D26" s="41"/>
    </row>
    <row r="27" spans="2:4" x14ac:dyDescent="0.25">
      <c r="B27" s="74" t="s">
        <v>32</v>
      </c>
      <c r="C27" s="76">
        <v>617232.13</v>
      </c>
      <c r="D27" s="41"/>
    </row>
    <row r="28" spans="2:4" ht="12.75" customHeight="1" x14ac:dyDescent="0.25">
      <c r="B28" s="77" t="s">
        <v>34</v>
      </c>
      <c r="C28" s="78">
        <f>C27/C26%</f>
        <v>92.568982798422851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19880.400000000001</v>
      </c>
      <c r="D31" s="81">
        <v>33766.324999999997</v>
      </c>
    </row>
    <row r="32" spans="2:4" x14ac:dyDescent="0.25">
      <c r="B32" s="8" t="s">
        <v>38</v>
      </c>
      <c r="C32" s="81">
        <v>2577.6</v>
      </c>
      <c r="D32" s="81">
        <v>3455.1750000000002</v>
      </c>
    </row>
    <row r="33" spans="2:4" x14ac:dyDescent="0.25">
      <c r="B33" s="8" t="s">
        <v>334</v>
      </c>
      <c r="C33" s="81">
        <f>C34+C35+C36</f>
        <v>1171.733333333334</v>
      </c>
      <c r="D33" s="81">
        <f>D34+D35+D36</f>
        <v>100620.0083333333</v>
      </c>
    </row>
    <row r="34" spans="2:4" hidden="1" outlineLevel="1" x14ac:dyDescent="0.25">
      <c r="B34" s="96" t="s">
        <v>335</v>
      </c>
      <c r="C34" s="58">
        <v>815.21666666666704</v>
      </c>
      <c r="D34" s="58">
        <v>93120.008333333302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356.51666666666699</v>
      </c>
      <c r="D36" s="58">
        <v>7500</v>
      </c>
    </row>
    <row r="37" spans="2:4" collapsed="1" x14ac:dyDescent="0.25">
      <c r="B37" s="9" t="s">
        <v>41</v>
      </c>
      <c r="C37" s="56">
        <f>C38+C40+C39</f>
        <v>164255.03072196629</v>
      </c>
      <c r="D37" s="82">
        <f>D38+D40+D39</f>
        <v>165024.27795610781</v>
      </c>
    </row>
    <row r="38" spans="2:4" hidden="1" outlineLevel="1" x14ac:dyDescent="0.25">
      <c r="B38" s="10" t="s">
        <v>322</v>
      </c>
      <c r="C38" s="58">
        <v>99672.862263184899</v>
      </c>
      <c r="D38" s="58">
        <v>82666.138785187097</v>
      </c>
    </row>
    <row r="39" spans="2:4" hidden="1" outlineLevel="1" x14ac:dyDescent="0.25">
      <c r="B39" s="10" t="s">
        <v>345</v>
      </c>
      <c r="C39" s="58">
        <v>35035.291858678997</v>
      </c>
      <c r="D39" s="58">
        <v>42284.3181459814</v>
      </c>
    </row>
    <row r="40" spans="2:4" hidden="1" outlineLevel="1" x14ac:dyDescent="0.25">
      <c r="B40" s="10" t="s">
        <v>45</v>
      </c>
      <c r="C40" s="58">
        <v>29546.876600102401</v>
      </c>
      <c r="D40" s="58">
        <v>40073.821024939301</v>
      </c>
    </row>
    <row r="41" spans="2:4" collapsed="1" x14ac:dyDescent="0.25">
      <c r="B41" s="9" t="s">
        <v>48</v>
      </c>
      <c r="C41" s="81">
        <f>C42+C43+C44</f>
        <v>186254.0578597032</v>
      </c>
      <c r="D41" s="83">
        <f>D42+D43+D44</f>
        <v>11396.0192503777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37293.317972350203</v>
      </c>
      <c r="D43" s="84">
        <v>2281.7994343622699</v>
      </c>
    </row>
    <row r="44" spans="2:4" hidden="1" outlineLevel="1" x14ac:dyDescent="0.25">
      <c r="B44" s="10" t="s">
        <v>55</v>
      </c>
      <c r="C44" s="84">
        <v>148960.739887353</v>
      </c>
      <c r="D44" s="84">
        <v>9114.2198160154294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2092.5</v>
      </c>
      <c r="D53" s="81">
        <v>0</v>
      </c>
    </row>
    <row r="54" spans="2:5" x14ac:dyDescent="0.25">
      <c r="B54" s="12" t="s">
        <v>80</v>
      </c>
      <c r="C54" s="81">
        <f>C55+C56</f>
        <v>2647.7</v>
      </c>
      <c r="D54" s="83">
        <f>D55+D56</f>
        <v>4260.4666666666672</v>
      </c>
      <c r="E54" s="43"/>
    </row>
    <row r="55" spans="2:5" hidden="1" outlineLevel="1" x14ac:dyDescent="0.25">
      <c r="B55" s="13" t="s">
        <v>81</v>
      </c>
      <c r="C55" s="58">
        <v>467.6</v>
      </c>
      <c r="D55" s="58">
        <v>966.51666666666699</v>
      </c>
      <c r="E55" s="43"/>
    </row>
    <row r="56" spans="2:5" hidden="1" outlineLevel="1" x14ac:dyDescent="0.25">
      <c r="B56" s="13" t="s">
        <v>84</v>
      </c>
      <c r="C56" s="58">
        <v>2180.1</v>
      </c>
      <c r="D56" s="58">
        <v>3293.95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41456.783333333304</v>
      </c>
      <c r="D57" s="56">
        <f>D58+D59+D61+D62+D63+D64+D71+D65+D66+D60+D67+D68+D69+D70</f>
        <v>42828.241666666698</v>
      </c>
    </row>
    <row r="58" spans="2:5" hidden="1" outlineLevel="1" x14ac:dyDescent="0.25">
      <c r="B58" s="13" t="s">
        <v>88</v>
      </c>
      <c r="C58" s="57">
        <v>1194.2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10927.9</v>
      </c>
      <c r="D60" s="58">
        <v>0</v>
      </c>
    </row>
    <row r="61" spans="2:5" hidden="1" outlineLevel="1" x14ac:dyDescent="0.25">
      <c r="B61" s="13" t="s">
        <v>92</v>
      </c>
      <c r="C61" s="58">
        <v>4671.9250000000002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0.74166666666666703</v>
      </c>
      <c r="D63" s="58">
        <v>0</v>
      </c>
    </row>
    <row r="64" spans="2:5" hidden="1" outlineLevel="1" x14ac:dyDescent="0.25">
      <c r="B64" s="13" t="s">
        <v>233</v>
      </c>
      <c r="C64" s="60">
        <v>0.74166666666666703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24659.808333333302</v>
      </c>
      <c r="D67" s="58">
        <v>42828.241666666698</v>
      </c>
    </row>
    <row r="68" spans="1:5" hidden="1" outlineLevel="1" x14ac:dyDescent="0.25">
      <c r="B68" s="13" t="s">
        <v>299</v>
      </c>
      <c r="C68" s="60">
        <v>0.73333333333333295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0.73333333333333295</v>
      </c>
      <c r="D71" s="58">
        <v>0</v>
      </c>
    </row>
    <row r="72" spans="1:5" collapsed="1" x14ac:dyDescent="0.25">
      <c r="B72" s="12" t="s">
        <v>96</v>
      </c>
      <c r="C72" s="85">
        <f>C73+C74</f>
        <v>478.4</v>
      </c>
      <c r="D72" s="83">
        <f>D73+D74</f>
        <v>175.23333333333301</v>
      </c>
      <c r="E72" s="43"/>
    </row>
    <row r="73" spans="1:5" hidden="1" outlineLevel="1" x14ac:dyDescent="0.25">
      <c r="B73" s="13" t="s">
        <v>97</v>
      </c>
      <c r="C73" s="60">
        <v>280.39999999999998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198</v>
      </c>
      <c r="D74" s="58">
        <v>175.23333333333301</v>
      </c>
    </row>
    <row r="75" spans="1:5" collapsed="1" x14ac:dyDescent="0.25">
      <c r="B75" s="9" t="s">
        <v>103</v>
      </c>
      <c r="C75" s="86">
        <f>C76+C77+C78+C79+C87+C80+C81+C82+C83+C84+C85+C86</f>
        <v>13094.783333333335</v>
      </c>
      <c r="D75" s="81">
        <f>D76+D77+D78+D79+D87+D80+D81+D82+D83+D84+D85+D86</f>
        <v>301900.34166666662</v>
      </c>
    </row>
    <row r="76" spans="1:5" hidden="1" outlineLevel="1" x14ac:dyDescent="0.25">
      <c r="B76" s="10" t="s">
        <v>346</v>
      </c>
      <c r="C76" s="58">
        <v>31.7</v>
      </c>
      <c r="D76" s="58">
        <v>33.616666666666703</v>
      </c>
    </row>
    <row r="77" spans="1:5" hidden="1" outlineLevel="1" x14ac:dyDescent="0.25">
      <c r="B77" s="16" t="s">
        <v>270</v>
      </c>
      <c r="C77" s="87">
        <v>5877.5416666666697</v>
      </c>
      <c r="D77" s="58">
        <v>24769.85</v>
      </c>
    </row>
    <row r="78" spans="1:5" hidden="1" outlineLevel="1" x14ac:dyDescent="0.25">
      <c r="B78" s="10" t="s">
        <v>269</v>
      </c>
      <c r="C78" s="58">
        <v>139.80000000000001</v>
      </c>
      <c r="D78" s="59">
        <v>1755.2249999999999</v>
      </c>
    </row>
    <row r="79" spans="1:5" hidden="1" outlineLevel="1" x14ac:dyDescent="0.25">
      <c r="B79" s="10" t="s">
        <v>267</v>
      </c>
      <c r="C79" s="58">
        <v>1051</v>
      </c>
      <c r="D79" s="59">
        <v>0</v>
      </c>
    </row>
    <row r="80" spans="1:5" hidden="1" outlineLevel="1" x14ac:dyDescent="0.25">
      <c r="B80" s="10" t="s">
        <v>266</v>
      </c>
      <c r="C80" s="58">
        <v>2.2000000000000002</v>
      </c>
      <c r="D80" s="59">
        <v>232124.75</v>
      </c>
    </row>
    <row r="81" spans="1:4" hidden="1" outlineLevel="1" x14ac:dyDescent="0.25">
      <c r="B81" s="10" t="s">
        <v>349</v>
      </c>
      <c r="C81" s="58">
        <v>5151.3</v>
      </c>
      <c r="D81" s="59">
        <v>11340</v>
      </c>
    </row>
    <row r="82" spans="1:4" hidden="1" outlineLevel="1" x14ac:dyDescent="0.25">
      <c r="B82" s="10" t="s">
        <v>326</v>
      </c>
      <c r="C82" s="58">
        <v>728.23333333333301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0.90833333333333299</v>
      </c>
      <c r="D84" s="59">
        <v>0</v>
      </c>
    </row>
    <row r="85" spans="1:4" hidden="1" outlineLevel="1" x14ac:dyDescent="0.25">
      <c r="B85" s="10" t="s">
        <v>354</v>
      </c>
      <c r="C85" s="58">
        <v>110.583333333333</v>
      </c>
      <c r="D85" s="59">
        <v>0</v>
      </c>
    </row>
    <row r="86" spans="1:4" hidden="1" outlineLevel="1" x14ac:dyDescent="0.25">
      <c r="B86" s="10" t="s">
        <v>364</v>
      </c>
      <c r="C86" s="58">
        <v>0.78333333333333299</v>
      </c>
      <c r="D86" s="59">
        <v>8883.5499999999993</v>
      </c>
    </row>
    <row r="87" spans="1:4" hidden="1" outlineLevel="1" x14ac:dyDescent="0.25">
      <c r="A87" s="15"/>
      <c r="B87" s="10" t="s">
        <v>268</v>
      </c>
      <c r="C87" s="58">
        <v>0.73333333333333295</v>
      </c>
      <c r="D87" s="59">
        <v>22993.35</v>
      </c>
    </row>
    <row r="88" spans="1:4" collapsed="1" x14ac:dyDescent="0.25">
      <c r="B88" s="8" t="s">
        <v>117</v>
      </c>
      <c r="C88" s="81">
        <v>6143.3833333333296</v>
      </c>
      <c r="D88" s="81">
        <v>7004.3833333333296</v>
      </c>
    </row>
    <row r="89" spans="1:4" x14ac:dyDescent="0.25">
      <c r="B89" s="8" t="s">
        <v>120</v>
      </c>
      <c r="C89" s="81">
        <v>10442.9</v>
      </c>
      <c r="D89" s="81">
        <v>12120.0916666667</v>
      </c>
    </row>
    <row r="90" spans="1:4" x14ac:dyDescent="0.25">
      <c r="B90" s="17" t="s">
        <v>123</v>
      </c>
      <c r="C90" s="56">
        <f>C91+C92+C93+C94+C95</f>
        <v>91478.148515104942</v>
      </c>
      <c r="D90" s="56">
        <f>D91+D92+D93+D94+D95</f>
        <v>155038.32479609575</v>
      </c>
    </row>
    <row r="91" spans="1:4" hidden="1" outlineLevel="1" x14ac:dyDescent="0.25">
      <c r="B91" s="11" t="s">
        <v>124</v>
      </c>
      <c r="C91" s="88">
        <v>74142.831541218606</v>
      </c>
      <c r="D91" s="88">
        <v>135470.01847929499</v>
      </c>
    </row>
    <row r="92" spans="1:4" hidden="1" outlineLevel="1" x14ac:dyDescent="0.25">
      <c r="B92" s="11" t="s">
        <v>127</v>
      </c>
      <c r="C92" s="88">
        <v>5229.8003072196598</v>
      </c>
      <c r="D92" s="88">
        <v>3072.1646501340401</v>
      </c>
    </row>
    <row r="93" spans="1:4" hidden="1" outlineLevel="1" x14ac:dyDescent="0.25">
      <c r="B93" s="11" t="s">
        <v>130</v>
      </c>
      <c r="C93" s="58">
        <v>2438.3000000000002</v>
      </c>
      <c r="D93" s="58">
        <v>2463.7083333333298</v>
      </c>
    </row>
    <row r="94" spans="1:4" hidden="1" outlineLevel="1" x14ac:dyDescent="0.25">
      <c r="B94" s="11" t="s">
        <v>133</v>
      </c>
      <c r="C94" s="58">
        <v>9666.5166666666701</v>
      </c>
      <c r="D94" s="58">
        <v>13874.7166666667</v>
      </c>
    </row>
    <row r="95" spans="1:4" hidden="1" outlineLevel="1" x14ac:dyDescent="0.25">
      <c r="A95" s="15"/>
      <c r="B95" s="11" t="s">
        <v>136</v>
      </c>
      <c r="C95" s="58">
        <v>0.7</v>
      </c>
      <c r="D95" s="58">
        <v>157.71666666666701</v>
      </c>
    </row>
    <row r="96" spans="1:4" collapsed="1" x14ac:dyDescent="0.25">
      <c r="B96" s="9" t="s">
        <v>137</v>
      </c>
      <c r="C96" s="81">
        <f>C97+C98+C99+C100+C101+C102+C103+C104+C105</f>
        <v>5811.3499999999995</v>
      </c>
      <c r="D96" s="81">
        <f>D97+D98+D99+D100+D101+D102+D103+D104+D105</f>
        <v>6439.7916666666697</v>
      </c>
    </row>
    <row r="97" spans="1:4" hidden="1" outlineLevel="1" x14ac:dyDescent="0.25">
      <c r="B97" s="18" t="s">
        <v>138</v>
      </c>
      <c r="C97" s="57">
        <v>758.6</v>
      </c>
      <c r="D97" s="57">
        <v>1971.2833333333299</v>
      </c>
    </row>
    <row r="98" spans="1:4" hidden="1" outlineLevel="1" x14ac:dyDescent="0.25">
      <c r="B98" s="18" t="s">
        <v>141</v>
      </c>
      <c r="C98" s="57">
        <v>3702.45</v>
      </c>
      <c r="D98" s="57">
        <v>3075.49166666667</v>
      </c>
    </row>
    <row r="99" spans="1:4" hidden="1" outlineLevel="1" x14ac:dyDescent="0.25">
      <c r="B99" s="19" t="s">
        <v>144</v>
      </c>
      <c r="C99" s="57">
        <v>1341.6</v>
      </c>
      <c r="D99" s="57">
        <v>1286.24166666667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8</v>
      </c>
      <c r="D102" s="57">
        <v>44.825000000000003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0.7</v>
      </c>
      <c r="D105" s="57">
        <v>61.95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4808.55</v>
      </c>
      <c r="D106" s="56">
        <f>D107+D108+D109+D110+D111+D112+D113+D114+D115+D116+D117+D118+D121+D119+D120</f>
        <v>4007.0833333333294</v>
      </c>
    </row>
    <row r="107" spans="1:4" hidden="1" outlineLevel="1" x14ac:dyDescent="0.25">
      <c r="B107" s="44" t="s">
        <v>219</v>
      </c>
      <c r="C107" s="57">
        <v>198.2</v>
      </c>
      <c r="D107" s="57">
        <v>717.98333333333301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334</v>
      </c>
      <c r="D109" s="57">
        <v>1361.2333333333299</v>
      </c>
    </row>
    <row r="110" spans="1:4" hidden="1" outlineLevel="1" x14ac:dyDescent="0.25">
      <c r="B110" s="44" t="s">
        <v>222</v>
      </c>
      <c r="C110" s="57">
        <v>173.8</v>
      </c>
      <c r="D110" s="57">
        <v>245.7</v>
      </c>
    </row>
    <row r="111" spans="1:4" hidden="1" outlineLevel="1" x14ac:dyDescent="0.25">
      <c r="B111" s="20" t="s">
        <v>323</v>
      </c>
      <c r="C111" s="57">
        <v>2435.4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321.10000000000002</v>
      </c>
      <c r="D116" s="58">
        <v>87.741666666666703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1083.5999999999999</v>
      </c>
      <c r="D118" s="58">
        <v>0</v>
      </c>
    </row>
    <row r="119" spans="1:4" hidden="1" outlineLevel="1" x14ac:dyDescent="0.25">
      <c r="B119" s="21" t="s">
        <v>293</v>
      </c>
      <c r="C119" s="58">
        <v>261</v>
      </c>
      <c r="D119" s="58">
        <v>0</v>
      </c>
    </row>
    <row r="120" spans="1:4" hidden="1" outlineLevel="1" x14ac:dyDescent="0.25">
      <c r="B120" s="21" t="s">
        <v>350</v>
      </c>
      <c r="C120" s="58">
        <v>0.71666666666666701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0.73333333333333295</v>
      </c>
      <c r="D121" s="58">
        <v>1594.425</v>
      </c>
    </row>
    <row r="122" spans="1:4" collapsed="1" x14ac:dyDescent="0.25">
      <c r="B122" s="22" t="s">
        <v>307</v>
      </c>
      <c r="C122" s="94">
        <f>C123+C124+C125</f>
        <v>36086.25</v>
      </c>
      <c r="D122" s="94">
        <f>D123+D124+D125</f>
        <v>29751.691666666698</v>
      </c>
    </row>
    <row r="123" spans="1:4" hidden="1" outlineLevel="1" x14ac:dyDescent="0.25">
      <c r="B123" s="11" t="s">
        <v>186</v>
      </c>
      <c r="C123" s="58">
        <v>28665.35</v>
      </c>
      <c r="D123" s="58">
        <v>22942.441666666698</v>
      </c>
    </row>
    <row r="124" spans="1:4" hidden="1" outlineLevel="1" x14ac:dyDescent="0.25">
      <c r="B124" s="11" t="s">
        <v>308</v>
      </c>
      <c r="C124" s="58">
        <v>7420.9</v>
      </c>
      <c r="D124" s="58">
        <v>6809.25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138</v>
      </c>
      <c r="D126" s="83">
        <f>D127+D128</f>
        <v>139.433333333333</v>
      </c>
    </row>
    <row r="127" spans="1:4" hidden="1" outlineLevel="1" x14ac:dyDescent="0.25">
      <c r="B127" s="13" t="s">
        <v>190</v>
      </c>
      <c r="C127" s="58">
        <v>138</v>
      </c>
      <c r="D127" s="58">
        <v>139.433333333333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28798.9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617616.47043010779</v>
      </c>
      <c r="D130" s="55">
        <f>D31+D32+D37+D41+D45+D53+D54+D57+D72+D75+D88+D89+D90+D96+D106+D122+D126+D129+D33</f>
        <v>877926.88866924786</v>
      </c>
    </row>
    <row r="131" spans="2:5" ht="15.75" thickTop="1" x14ac:dyDescent="0.25">
      <c r="B131" s="24" t="s">
        <v>198</v>
      </c>
      <c r="C131" s="89">
        <v>129824.27956989199</v>
      </c>
      <c r="D131" s="89">
        <v>89547.219664085394</v>
      </c>
    </row>
    <row r="132" spans="2:5" x14ac:dyDescent="0.25">
      <c r="B132" s="10" t="s">
        <v>201</v>
      </c>
      <c r="C132" s="90">
        <v>149488.15</v>
      </c>
      <c r="D132" s="90">
        <v>193494.82166666701</v>
      </c>
    </row>
    <row r="133" spans="2:5" ht="12" customHeight="1" thickBot="1" x14ac:dyDescent="0.3">
      <c r="B133" s="54" t="s">
        <v>204</v>
      </c>
      <c r="C133" s="91">
        <f>C130+C131+C132</f>
        <v>896928.89999999979</v>
      </c>
      <c r="D133" s="91">
        <f>D130+D131+D132</f>
        <v>1160968.9300000002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-224269.24799999979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-543736.80000000016</v>
      </c>
    </row>
    <row r="137" spans="2:5" x14ac:dyDescent="0.25">
      <c r="B137" s="8" t="s">
        <v>207</v>
      </c>
      <c r="C137" s="45"/>
      <c r="D137" s="46">
        <v>-1233849.73</v>
      </c>
      <c r="E137" s="47"/>
    </row>
    <row r="138" spans="2:5" ht="12.75" hidden="1" customHeight="1" x14ac:dyDescent="0.25">
      <c r="B138" s="29" t="s">
        <v>209</v>
      </c>
      <c r="D138" s="48">
        <v>-358828.28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455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1958</v>
      </c>
      <c r="D8" s="35"/>
    </row>
    <row r="9" spans="2:4" x14ac:dyDescent="0.25">
      <c r="B9" s="65" t="s">
        <v>5</v>
      </c>
      <c r="C9" s="66">
        <v>670.3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44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570</v>
      </c>
      <c r="D15" s="35"/>
    </row>
    <row r="16" spans="2:4" ht="24" x14ac:dyDescent="0.25">
      <c r="B16" s="69" t="s">
        <v>19</v>
      </c>
      <c r="C16" s="38">
        <v>67</v>
      </c>
      <c r="D16" s="35"/>
    </row>
    <row r="17" spans="2:4" x14ac:dyDescent="0.25">
      <c r="B17" s="70" t="s">
        <v>21</v>
      </c>
      <c r="C17" s="38">
        <v>30.15</v>
      </c>
      <c r="D17" s="35"/>
    </row>
    <row r="18" spans="2:4" x14ac:dyDescent="0.25">
      <c r="B18" s="70" t="s">
        <v>22</v>
      </c>
      <c r="C18" s="71" t="s">
        <v>454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138470.57399999999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138470.64000000001</v>
      </c>
      <c r="D26" s="41"/>
    </row>
    <row r="27" spans="2:4" x14ac:dyDescent="0.25">
      <c r="B27" s="74" t="s">
        <v>32</v>
      </c>
      <c r="C27" s="76">
        <v>144585.10999999999</v>
      </c>
      <c r="D27" s="41"/>
    </row>
    <row r="28" spans="2:4" ht="12.75" customHeight="1" x14ac:dyDescent="0.25">
      <c r="B28" s="77" t="s">
        <v>34</v>
      </c>
      <c r="C28" s="78">
        <f>C27/C26%</f>
        <v>104.41571585138914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6902.4</v>
      </c>
      <c r="D31" s="81">
        <v>11723.516666666699</v>
      </c>
    </row>
    <row r="32" spans="2:4" x14ac:dyDescent="0.25">
      <c r="B32" s="8" t="s">
        <v>38</v>
      </c>
      <c r="C32" s="81">
        <v>895</v>
      </c>
      <c r="D32" s="81">
        <v>1199.7083333333301</v>
      </c>
    </row>
    <row r="33" spans="2:4" x14ac:dyDescent="0.25">
      <c r="B33" s="8" t="s">
        <v>334</v>
      </c>
      <c r="C33" s="81">
        <f>C34+C35+C36</f>
        <v>406.82500000000005</v>
      </c>
      <c r="D33" s="81">
        <f>D34+D35+D36</f>
        <v>86641.5</v>
      </c>
    </row>
    <row r="34" spans="2:4" hidden="1" outlineLevel="1" x14ac:dyDescent="0.25">
      <c r="B34" s="96" t="s">
        <v>335</v>
      </c>
      <c r="C34" s="58">
        <v>283.04166666666703</v>
      </c>
      <c r="D34" s="58">
        <v>86641.5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123.783333333333</v>
      </c>
      <c r="D36" s="58">
        <v>0</v>
      </c>
    </row>
    <row r="37" spans="2:4" collapsed="1" x14ac:dyDescent="0.25">
      <c r="B37" s="9" t="s">
        <v>41</v>
      </c>
      <c r="C37" s="56">
        <f>C38+C40+C39</f>
        <v>65198.815924219198</v>
      </c>
      <c r="D37" s="82">
        <f>D38+D40+D39</f>
        <v>65016.923680711399</v>
      </c>
    </row>
    <row r="38" spans="2:4" hidden="1" outlineLevel="1" x14ac:dyDescent="0.25">
      <c r="B38" s="10" t="s">
        <v>322</v>
      </c>
      <c r="C38" s="58">
        <v>40272.606246799798</v>
      </c>
      <c r="D38" s="58">
        <v>33401.0713527228</v>
      </c>
    </row>
    <row r="39" spans="2:4" hidden="1" outlineLevel="1" x14ac:dyDescent="0.25">
      <c r="B39" s="10" t="s">
        <v>345</v>
      </c>
      <c r="C39" s="58">
        <v>14667.6011264721</v>
      </c>
      <c r="D39" s="58">
        <v>17702.480632063802</v>
      </c>
    </row>
    <row r="40" spans="2:4" hidden="1" outlineLevel="1" x14ac:dyDescent="0.25">
      <c r="B40" s="10" t="s">
        <v>45</v>
      </c>
      <c r="C40" s="58">
        <v>10258.6085509473</v>
      </c>
      <c r="D40" s="58">
        <v>13913.371695924799</v>
      </c>
    </row>
    <row r="41" spans="2:4" collapsed="1" x14ac:dyDescent="0.25">
      <c r="B41" s="9" t="s">
        <v>48</v>
      </c>
      <c r="C41" s="81">
        <f>C42+C43+C44</f>
        <v>12369.5852534562</v>
      </c>
      <c r="D41" s="83">
        <f>D42+D43+D44</f>
        <v>756.83595775766696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12369.5852534562</v>
      </c>
      <c r="D43" s="84">
        <v>756.83595775766696</v>
      </c>
    </row>
    <row r="44" spans="2:4" hidden="1" outlineLevel="1" x14ac:dyDescent="0.25">
      <c r="B44" s="10" t="s">
        <v>55</v>
      </c>
      <c r="C44" s="84">
        <v>0</v>
      </c>
      <c r="D44" s="84">
        <v>0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18661.674999999963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477.7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3794.2</v>
      </c>
      <c r="D60" s="58">
        <v>0</v>
      </c>
    </row>
    <row r="61" spans="2:5" hidden="1" outlineLevel="1" x14ac:dyDescent="0.25">
      <c r="B61" s="13" t="s">
        <v>92</v>
      </c>
      <c r="C61" s="58">
        <v>1622.0833333333301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0.25833333333333303</v>
      </c>
      <c r="D63" s="58">
        <v>0</v>
      </c>
    </row>
    <row r="64" spans="2:5" hidden="1" outlineLevel="1" x14ac:dyDescent="0.25">
      <c r="B64" s="13" t="s">
        <v>233</v>
      </c>
      <c r="C64" s="60">
        <v>0.25833333333333303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12766.6583333333</v>
      </c>
      <c r="D67" s="58">
        <v>0</v>
      </c>
    </row>
    <row r="68" spans="1:5" hidden="1" outlineLevel="1" x14ac:dyDescent="0.25">
      <c r="B68" s="13" t="s">
        <v>299</v>
      </c>
      <c r="C68" s="60">
        <v>0.25833333333333303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0.25833333333333303</v>
      </c>
      <c r="D71" s="58">
        <v>0</v>
      </c>
    </row>
    <row r="72" spans="1:5" collapsed="1" x14ac:dyDescent="0.25">
      <c r="B72" s="12" t="s">
        <v>96</v>
      </c>
      <c r="C72" s="85">
        <f>C73+C74</f>
        <v>238</v>
      </c>
      <c r="D72" s="83">
        <f>D73+D74</f>
        <v>87.174999999999997</v>
      </c>
      <c r="E72" s="43"/>
    </row>
    <row r="73" spans="1:5" hidden="1" outlineLevel="1" x14ac:dyDescent="0.25">
      <c r="B73" s="13" t="s">
        <v>97</v>
      </c>
      <c r="C73" s="60">
        <v>139.5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98.5</v>
      </c>
      <c r="D74" s="58">
        <v>87.174999999999997</v>
      </c>
    </row>
    <row r="75" spans="1:5" collapsed="1" x14ac:dyDescent="0.25">
      <c r="B75" s="9" t="s">
        <v>103</v>
      </c>
      <c r="C75" s="86">
        <f>C76+C77+C78+C79+C87+C80+C81+C82+C83+C84+C85+C86</f>
        <v>5819.8500000000031</v>
      </c>
      <c r="D75" s="81">
        <f>D76+D77+D78+D79+D87+D80+D81+D82+D83+D84+D85+D86</f>
        <v>16288.258333333333</v>
      </c>
    </row>
    <row r="76" spans="1:5" hidden="1" outlineLevel="1" x14ac:dyDescent="0.25">
      <c r="B76" s="10" t="s">
        <v>346</v>
      </c>
      <c r="C76" s="58">
        <v>11</v>
      </c>
      <c r="D76" s="58">
        <v>11.658333333333299</v>
      </c>
    </row>
    <row r="77" spans="1:5" hidden="1" outlineLevel="1" x14ac:dyDescent="0.25">
      <c r="B77" s="16" t="s">
        <v>270</v>
      </c>
      <c r="C77" s="87">
        <v>3042.86666666667</v>
      </c>
      <c r="D77" s="58">
        <v>0</v>
      </c>
    </row>
    <row r="78" spans="1:5" hidden="1" outlineLevel="1" x14ac:dyDescent="0.25">
      <c r="B78" s="10" t="s">
        <v>269</v>
      </c>
      <c r="C78" s="58">
        <v>48.5</v>
      </c>
      <c r="D78" s="59">
        <v>608.92499999999995</v>
      </c>
    </row>
    <row r="79" spans="1:5" hidden="1" outlineLevel="1" x14ac:dyDescent="0.25">
      <c r="B79" s="10" t="s">
        <v>267</v>
      </c>
      <c r="C79" s="58">
        <v>364.9</v>
      </c>
      <c r="D79" s="59">
        <v>0</v>
      </c>
    </row>
    <row r="80" spans="1:5" hidden="1" outlineLevel="1" x14ac:dyDescent="0.25">
      <c r="B80" s="10" t="s">
        <v>266</v>
      </c>
      <c r="C80" s="58">
        <v>0</v>
      </c>
      <c r="D80" s="59">
        <v>0</v>
      </c>
    </row>
    <row r="81" spans="1:4" hidden="1" outlineLevel="1" x14ac:dyDescent="0.25">
      <c r="B81" s="10" t="s">
        <v>349</v>
      </c>
      <c r="C81" s="58">
        <v>2060.5</v>
      </c>
      <c r="D81" s="59">
        <v>6560</v>
      </c>
    </row>
    <row r="82" spans="1:4" hidden="1" outlineLevel="1" x14ac:dyDescent="0.25">
      <c r="B82" s="10" t="s">
        <v>326</v>
      </c>
      <c r="C82" s="58">
        <v>252.84166666666701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0.31666666666666698</v>
      </c>
      <c r="D84" s="59">
        <v>0</v>
      </c>
    </row>
    <row r="85" spans="1:4" hidden="1" outlineLevel="1" x14ac:dyDescent="0.25">
      <c r="B85" s="10" t="s">
        <v>354</v>
      </c>
      <c r="C85" s="58">
        <v>38.391666666666701</v>
      </c>
      <c r="D85" s="59">
        <v>0</v>
      </c>
    </row>
    <row r="86" spans="1:4" hidden="1" outlineLevel="1" x14ac:dyDescent="0.25">
      <c r="B86" s="10" t="s">
        <v>364</v>
      </c>
      <c r="C86" s="58">
        <v>0.27500000000000002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0.25833333333333303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4459.1333333333296</v>
      </c>
      <c r="D89" s="81">
        <v>4208.125</v>
      </c>
    </row>
    <row r="90" spans="1:4" x14ac:dyDescent="0.25">
      <c r="B90" s="17" t="s">
        <v>123</v>
      </c>
      <c r="C90" s="56">
        <f>C91+C92+C93+C94+C95</f>
        <v>31760.962711213469</v>
      </c>
      <c r="D90" s="56">
        <f>D91+D92+D93+D94+D95</f>
        <v>53841.328494549627</v>
      </c>
    </row>
    <row r="91" spans="1:4" hidden="1" outlineLevel="1" x14ac:dyDescent="0.25">
      <c r="B91" s="11" t="s">
        <v>124</v>
      </c>
      <c r="C91" s="88">
        <v>25742.223502304099</v>
      </c>
      <c r="D91" s="88">
        <v>47034.754085217297</v>
      </c>
    </row>
    <row r="92" spans="1:4" hidden="1" outlineLevel="1" x14ac:dyDescent="0.25">
      <c r="B92" s="11" t="s">
        <v>127</v>
      </c>
      <c r="C92" s="88">
        <v>1815.7642089093699</v>
      </c>
      <c r="D92" s="88">
        <v>1066.6410759989999</v>
      </c>
    </row>
    <row r="93" spans="1:4" hidden="1" outlineLevel="1" x14ac:dyDescent="0.25">
      <c r="B93" s="11" t="s">
        <v>130</v>
      </c>
      <c r="C93" s="58">
        <v>846.6</v>
      </c>
      <c r="D93" s="58">
        <v>855.40833333333296</v>
      </c>
    </row>
    <row r="94" spans="1:4" hidden="1" outlineLevel="1" x14ac:dyDescent="0.25">
      <c r="B94" s="11" t="s">
        <v>133</v>
      </c>
      <c r="C94" s="58">
        <v>3356.0749999999998</v>
      </c>
      <c r="D94" s="58">
        <v>4816.9333333333298</v>
      </c>
    </row>
    <row r="95" spans="1:4" hidden="1" outlineLevel="1" x14ac:dyDescent="0.25">
      <c r="A95" s="15"/>
      <c r="B95" s="11" t="s">
        <v>136</v>
      </c>
      <c r="C95" s="58">
        <v>0.3</v>
      </c>
      <c r="D95" s="58">
        <v>67.591666666666697</v>
      </c>
    </row>
    <row r="96" spans="1:4" collapsed="1" x14ac:dyDescent="0.25">
      <c r="B96" s="9" t="s">
        <v>137</v>
      </c>
      <c r="C96" s="81">
        <f>C97+C98+C99+C100+C101+C102+C103+C104+C105</f>
        <v>2018.4250000000002</v>
      </c>
      <c r="D96" s="81">
        <f>D97+D98+D99+D100+D101+D102+D103+D104+D105</f>
        <v>2244.5333333333374</v>
      </c>
    </row>
    <row r="97" spans="1:4" hidden="1" outlineLevel="1" x14ac:dyDescent="0.25">
      <c r="B97" s="18" t="s">
        <v>138</v>
      </c>
      <c r="C97" s="57">
        <v>263.39999999999998</v>
      </c>
      <c r="D97" s="57">
        <v>684.46666666666704</v>
      </c>
    </row>
    <row r="98" spans="1:4" hidden="1" outlineLevel="1" x14ac:dyDescent="0.25">
      <c r="B98" s="18" t="s">
        <v>141</v>
      </c>
      <c r="C98" s="57">
        <v>1285.5250000000001</v>
      </c>
      <c r="D98" s="57">
        <v>1067.8916666666701</v>
      </c>
    </row>
    <row r="99" spans="1:4" hidden="1" outlineLevel="1" x14ac:dyDescent="0.25">
      <c r="B99" s="19" t="s">
        <v>144</v>
      </c>
      <c r="C99" s="57">
        <v>465.8</v>
      </c>
      <c r="D99" s="57">
        <v>446.57499999999999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3.4</v>
      </c>
      <c r="D102" s="57">
        <v>19.05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</v>
      </c>
      <c r="D105" s="57">
        <v>26.55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1669.6083333333333</v>
      </c>
      <c r="D106" s="56">
        <f>D107+D108+D109+D110+D111+D112+D113+D114+D115+D116+D117+D118+D121+D119+D120</f>
        <v>1293.383333333333</v>
      </c>
    </row>
    <row r="107" spans="1:4" hidden="1" outlineLevel="1" x14ac:dyDescent="0.25">
      <c r="B107" s="44" t="s">
        <v>219</v>
      </c>
      <c r="C107" s="57">
        <v>68.8</v>
      </c>
      <c r="D107" s="57">
        <v>249.22499999999999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116</v>
      </c>
      <c r="D109" s="57">
        <v>472.75833333333298</v>
      </c>
    </row>
    <row r="110" spans="1:4" hidden="1" outlineLevel="1" x14ac:dyDescent="0.25">
      <c r="B110" s="44" t="s">
        <v>222</v>
      </c>
      <c r="C110" s="57">
        <v>60.4</v>
      </c>
      <c r="D110" s="57">
        <v>85.383333333333297</v>
      </c>
    </row>
    <row r="111" spans="1:4" hidden="1" outlineLevel="1" x14ac:dyDescent="0.25">
      <c r="B111" s="20" t="s">
        <v>323</v>
      </c>
      <c r="C111" s="57">
        <v>845.6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111.5</v>
      </c>
      <c r="D116" s="58">
        <v>30.466666666666701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376.2</v>
      </c>
      <c r="D118" s="58">
        <v>0</v>
      </c>
    </row>
    <row r="119" spans="1:4" hidden="1" outlineLevel="1" x14ac:dyDescent="0.25">
      <c r="B119" s="21" t="s">
        <v>293</v>
      </c>
      <c r="C119" s="58">
        <v>90.6</v>
      </c>
      <c r="D119" s="58">
        <v>0</v>
      </c>
    </row>
    <row r="120" spans="1:4" hidden="1" outlineLevel="1" x14ac:dyDescent="0.25">
      <c r="B120" s="21" t="s">
        <v>350</v>
      </c>
      <c r="C120" s="58">
        <v>0.25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0.25833333333333303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12529.066666666669</v>
      </c>
      <c r="D122" s="94">
        <f>D123+D124+D125</f>
        <v>10329.674999999999</v>
      </c>
    </row>
    <row r="123" spans="1:4" hidden="1" outlineLevel="1" x14ac:dyDescent="0.25">
      <c r="B123" s="11" t="s">
        <v>186</v>
      </c>
      <c r="C123" s="58">
        <v>9952.5499999999993</v>
      </c>
      <c r="D123" s="58">
        <v>7965.5416666666697</v>
      </c>
    </row>
    <row r="124" spans="1:4" hidden="1" outlineLevel="1" x14ac:dyDescent="0.25">
      <c r="B124" s="11" t="s">
        <v>308</v>
      </c>
      <c r="C124" s="58">
        <v>2576.5166666666701</v>
      </c>
      <c r="D124" s="58">
        <v>2364.13333333333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47.9</v>
      </c>
      <c r="D126" s="83">
        <f>D127+D128</f>
        <v>48.391666666666701</v>
      </c>
    </row>
    <row r="127" spans="1:4" hidden="1" outlineLevel="1" x14ac:dyDescent="0.25">
      <c r="B127" s="13" t="s">
        <v>190</v>
      </c>
      <c r="C127" s="58">
        <v>47.9</v>
      </c>
      <c r="D127" s="58">
        <v>48.391666666666701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9998.9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174872.24722222218</v>
      </c>
      <c r="D130" s="55">
        <f>D31+D32+D37+D41+D45+D53+D54+D57+D72+D75+D88+D89+D90+D96+D106+D122+D126+D129+D33</f>
        <v>255383.54646635204</v>
      </c>
    </row>
    <row r="131" spans="2:5" ht="15.75" thickTop="1" x14ac:dyDescent="0.25">
      <c r="B131" s="24" t="s">
        <v>198</v>
      </c>
      <c r="C131" s="89">
        <v>31748.1694444444</v>
      </c>
      <c r="D131" s="89">
        <v>32266.8202003148</v>
      </c>
    </row>
    <row r="132" spans="2:5" x14ac:dyDescent="0.25">
      <c r="B132" s="10" t="s">
        <v>201</v>
      </c>
      <c r="C132" s="90">
        <v>41324.083333333401</v>
      </c>
      <c r="D132" s="90">
        <v>57530.073333333297</v>
      </c>
    </row>
    <row r="133" spans="2:5" ht="12" customHeight="1" thickBot="1" x14ac:dyDescent="0.3">
      <c r="B133" s="54" t="s">
        <v>204</v>
      </c>
      <c r="C133" s="91">
        <f>C130+C131+C132</f>
        <v>247944.49999999997</v>
      </c>
      <c r="D133" s="91">
        <f>D130+D131+D132</f>
        <v>345180.44000000012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-109473.92599999998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-200595.33000000013</v>
      </c>
    </row>
    <row r="137" spans="2:5" x14ac:dyDescent="0.25">
      <c r="B137" s="8" t="s">
        <v>207</v>
      </c>
      <c r="C137" s="45"/>
      <c r="D137" s="46">
        <v>-144489.35</v>
      </c>
      <c r="E137" s="47"/>
    </row>
    <row r="138" spans="2:5" ht="12.75" hidden="1" customHeight="1" x14ac:dyDescent="0.25">
      <c r="B138" s="29" t="s">
        <v>209</v>
      </c>
      <c r="D138" s="48">
        <v>-62539.96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456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1958</v>
      </c>
      <c r="D8" s="35"/>
    </row>
    <row r="9" spans="2:4" x14ac:dyDescent="0.25">
      <c r="B9" s="65" t="s">
        <v>5</v>
      </c>
      <c r="C9" s="66">
        <v>667.5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49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565</v>
      </c>
      <c r="D15" s="35"/>
    </row>
    <row r="16" spans="2:4" ht="24" x14ac:dyDescent="0.25">
      <c r="B16" s="69" t="s">
        <v>19</v>
      </c>
      <c r="C16" s="38">
        <v>71.400000000000006</v>
      </c>
      <c r="D16" s="35"/>
    </row>
    <row r="17" spans="2:4" x14ac:dyDescent="0.25">
      <c r="B17" s="70" t="s">
        <v>21</v>
      </c>
      <c r="C17" s="38">
        <v>32.130000000000003</v>
      </c>
      <c r="D17" s="35"/>
    </row>
    <row r="18" spans="2:4" x14ac:dyDescent="0.25">
      <c r="B18" s="70" t="s">
        <v>22</v>
      </c>
      <c r="C18" s="71" t="s">
        <v>454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137892.15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137892.12</v>
      </c>
      <c r="D26" s="41"/>
    </row>
    <row r="27" spans="2:4" x14ac:dyDescent="0.25">
      <c r="B27" s="74" t="s">
        <v>32</v>
      </c>
      <c r="C27" s="76">
        <v>117342.09</v>
      </c>
      <c r="D27" s="41"/>
    </row>
    <row r="28" spans="2:4" ht="12.75" customHeight="1" x14ac:dyDescent="0.25">
      <c r="B28" s="77" t="s">
        <v>34</v>
      </c>
      <c r="C28" s="78">
        <f>C27/C26%</f>
        <v>85.097023673288945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6873.6</v>
      </c>
      <c r="D31" s="81">
        <v>11674.6333333333</v>
      </c>
    </row>
    <row r="32" spans="2:4" x14ac:dyDescent="0.25">
      <c r="B32" s="8" t="s">
        <v>38</v>
      </c>
      <c r="C32" s="81">
        <v>891.2</v>
      </c>
      <c r="D32" s="81">
        <v>1194.61666666667</v>
      </c>
    </row>
    <row r="33" spans="2:4" x14ac:dyDescent="0.25">
      <c r="B33" s="8" t="s">
        <v>334</v>
      </c>
      <c r="C33" s="81">
        <f>C34+C35+C36</f>
        <v>405.125</v>
      </c>
      <c r="D33" s="81">
        <f>D34+D35+D36</f>
        <v>58630.016666666699</v>
      </c>
    </row>
    <row r="34" spans="2:4" hidden="1" outlineLevel="1" x14ac:dyDescent="0.25">
      <c r="B34" s="96" t="s">
        <v>335</v>
      </c>
      <c r="C34" s="58">
        <v>281.85833333333301</v>
      </c>
      <c r="D34" s="58">
        <v>58630.016666666699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123.26666666666701</v>
      </c>
      <c r="D36" s="58">
        <v>0</v>
      </c>
    </row>
    <row r="37" spans="2:4" collapsed="1" x14ac:dyDescent="0.25">
      <c r="B37" s="9" t="s">
        <v>41</v>
      </c>
      <c r="C37" s="56">
        <f>C38+C40+C39</f>
        <v>65002.470558115601</v>
      </c>
      <c r="D37" s="82">
        <f>D38+D40+D39</f>
        <v>64829.962178512797</v>
      </c>
    </row>
    <row r="38" spans="2:4" hidden="1" outlineLevel="1" x14ac:dyDescent="0.25">
      <c r="B38" s="10" t="s">
        <v>322</v>
      </c>
      <c r="C38" s="58">
        <v>40123.124679979497</v>
      </c>
      <c r="D38" s="58">
        <v>33277.115109352802</v>
      </c>
    </row>
    <row r="39" spans="2:4" hidden="1" outlineLevel="1" x14ac:dyDescent="0.25">
      <c r="B39" s="10" t="s">
        <v>345</v>
      </c>
      <c r="C39" s="58">
        <v>14663.5880696364</v>
      </c>
      <c r="D39" s="58">
        <v>17697.565513232101</v>
      </c>
    </row>
    <row r="40" spans="2:4" hidden="1" outlineLevel="1" x14ac:dyDescent="0.25">
      <c r="B40" s="10" t="s">
        <v>45</v>
      </c>
      <c r="C40" s="58">
        <v>10215.7578084997</v>
      </c>
      <c r="D40" s="58">
        <v>13855.281555927901</v>
      </c>
    </row>
    <row r="41" spans="2:4" collapsed="1" x14ac:dyDescent="0.25">
      <c r="B41" s="9" t="s">
        <v>48</v>
      </c>
      <c r="C41" s="81">
        <f>C42+C43+C44</f>
        <v>87515.520993343613</v>
      </c>
      <c r="D41" s="83">
        <f>D42+D43+D44</f>
        <v>5354.6749946915943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13181.880440348201</v>
      </c>
      <c r="D43" s="84">
        <v>806.54190980993496</v>
      </c>
    </row>
    <row r="44" spans="2:4" hidden="1" outlineLevel="1" x14ac:dyDescent="0.25">
      <c r="B44" s="10" t="s">
        <v>55</v>
      </c>
      <c r="C44" s="84">
        <v>74333.640552995406</v>
      </c>
      <c r="D44" s="84">
        <v>4548.1330848816597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18527.008333333364</v>
      </c>
      <c r="D57" s="56">
        <f>D58+D59+D61+D62+D63+D64+D71+D65+D66+D60+D67+D68+D69+D70</f>
        <v>23750</v>
      </c>
    </row>
    <row r="58" spans="2:5" hidden="1" outlineLevel="1" x14ac:dyDescent="0.25">
      <c r="B58" s="13" t="s">
        <v>88</v>
      </c>
      <c r="C58" s="57">
        <v>477.7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3778.3</v>
      </c>
      <c r="D60" s="58">
        <v>23750</v>
      </c>
    </row>
    <row r="61" spans="2:5" hidden="1" outlineLevel="1" x14ac:dyDescent="0.25">
      <c r="B61" s="13" t="s">
        <v>92</v>
      </c>
      <c r="C61" s="58">
        <v>1615.30833333333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0.25833333333333303</v>
      </c>
      <c r="D63" s="58">
        <v>0</v>
      </c>
    </row>
    <row r="64" spans="2:5" hidden="1" outlineLevel="1" x14ac:dyDescent="0.25">
      <c r="B64" s="13" t="s">
        <v>233</v>
      </c>
      <c r="C64" s="60">
        <v>0.25833333333333303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12654.666666666701</v>
      </c>
      <c r="D67" s="58">
        <v>0</v>
      </c>
    </row>
    <row r="68" spans="1:5" hidden="1" outlineLevel="1" x14ac:dyDescent="0.25">
      <c r="B68" s="13" t="s">
        <v>299</v>
      </c>
      <c r="C68" s="60">
        <v>0.25833333333333303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0.25833333333333303</v>
      </c>
      <c r="D71" s="58">
        <v>0</v>
      </c>
    </row>
    <row r="72" spans="1:5" collapsed="1" x14ac:dyDescent="0.25">
      <c r="B72" s="12" t="s">
        <v>96</v>
      </c>
      <c r="C72" s="85">
        <f>C73+C74</f>
        <v>253.6</v>
      </c>
      <c r="D72" s="83">
        <f>D73+D74</f>
        <v>92.924999999999997</v>
      </c>
      <c r="E72" s="43"/>
    </row>
    <row r="73" spans="1:5" hidden="1" outlineLevel="1" x14ac:dyDescent="0.25">
      <c r="B73" s="13" t="s">
        <v>97</v>
      </c>
      <c r="C73" s="60">
        <v>148.6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105</v>
      </c>
      <c r="D74" s="58">
        <v>92.924999999999997</v>
      </c>
    </row>
    <row r="75" spans="1:5" collapsed="1" x14ac:dyDescent="0.25">
      <c r="B75" s="9" t="s">
        <v>103</v>
      </c>
      <c r="C75" s="86">
        <f>C76+C77+C78+C79+C87+C80+C81+C82+C83+C84+C85+C86</f>
        <v>5791.6416666666664</v>
      </c>
      <c r="D75" s="81">
        <f>D76+D77+D78+D79+D87+D80+D81+D82+D83+D84+D85+D86</f>
        <v>164001.5</v>
      </c>
    </row>
    <row r="76" spans="1:5" hidden="1" outlineLevel="1" x14ac:dyDescent="0.25">
      <c r="B76" s="10" t="s">
        <v>346</v>
      </c>
      <c r="C76" s="58">
        <v>11</v>
      </c>
      <c r="D76" s="58">
        <v>11.658333333333299</v>
      </c>
    </row>
    <row r="77" spans="1:5" hidden="1" outlineLevel="1" x14ac:dyDescent="0.25">
      <c r="B77" s="16" t="s">
        <v>270</v>
      </c>
      <c r="C77" s="87">
        <v>3016.1750000000002</v>
      </c>
      <c r="D77" s="58">
        <v>0</v>
      </c>
    </row>
    <row r="78" spans="1:5" hidden="1" outlineLevel="1" x14ac:dyDescent="0.25">
      <c r="B78" s="10" t="s">
        <v>269</v>
      </c>
      <c r="C78" s="58">
        <v>48.3</v>
      </c>
      <c r="D78" s="59">
        <v>606.41666666666697</v>
      </c>
    </row>
    <row r="79" spans="1:5" hidden="1" outlineLevel="1" x14ac:dyDescent="0.25">
      <c r="B79" s="10" t="s">
        <v>267</v>
      </c>
      <c r="C79" s="58">
        <v>363.4</v>
      </c>
      <c r="D79" s="59">
        <v>0</v>
      </c>
    </row>
    <row r="80" spans="1:5" hidden="1" outlineLevel="1" x14ac:dyDescent="0.25">
      <c r="B80" s="10" t="s">
        <v>266</v>
      </c>
      <c r="C80" s="58">
        <v>1.4</v>
      </c>
      <c r="D80" s="59">
        <v>147715.75</v>
      </c>
    </row>
    <row r="81" spans="1:4" hidden="1" outlineLevel="1" x14ac:dyDescent="0.25">
      <c r="B81" s="10" t="s">
        <v>349</v>
      </c>
      <c r="C81" s="58">
        <v>2060.5</v>
      </c>
      <c r="D81" s="59">
        <v>6560</v>
      </c>
    </row>
    <row r="82" spans="1:4" hidden="1" outlineLevel="1" x14ac:dyDescent="0.25">
      <c r="B82" s="10" t="s">
        <v>326</v>
      </c>
      <c r="C82" s="58">
        <v>251.78333333333299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0.31666666666666698</v>
      </c>
      <c r="D84" s="59">
        <v>0</v>
      </c>
    </row>
    <row r="85" spans="1:4" hidden="1" outlineLevel="1" x14ac:dyDescent="0.25">
      <c r="B85" s="10" t="s">
        <v>354</v>
      </c>
      <c r="C85" s="58">
        <v>38.233333333333299</v>
      </c>
      <c r="D85" s="59">
        <v>0</v>
      </c>
    </row>
    <row r="86" spans="1:4" hidden="1" outlineLevel="1" x14ac:dyDescent="0.25">
      <c r="B86" s="10" t="s">
        <v>364</v>
      </c>
      <c r="C86" s="58">
        <v>0.27500000000000002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0.25833333333333303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4443.9333333333298</v>
      </c>
      <c r="D89" s="81">
        <v>4190.4833333333299</v>
      </c>
    </row>
    <row r="90" spans="1:4" x14ac:dyDescent="0.25">
      <c r="B90" s="17" t="s">
        <v>123</v>
      </c>
      <c r="C90" s="56">
        <f>C91+C92+C93+C94+C95</f>
        <v>31628.51547619046</v>
      </c>
      <c r="D90" s="56">
        <f>D91+D92+D93+D94+D95</f>
        <v>53617.22517922386</v>
      </c>
    </row>
    <row r="91" spans="1:4" hidden="1" outlineLevel="1" x14ac:dyDescent="0.25">
      <c r="B91" s="11" t="s">
        <v>124</v>
      </c>
      <c r="C91" s="88">
        <v>25634.696620583702</v>
      </c>
      <c r="D91" s="88">
        <v>46838.305455037204</v>
      </c>
    </row>
    <row r="92" spans="1:4" hidden="1" outlineLevel="1" x14ac:dyDescent="0.25">
      <c r="B92" s="11" t="s">
        <v>127</v>
      </c>
      <c r="C92" s="88">
        <v>1808.1605222734299</v>
      </c>
      <c r="D92" s="88">
        <v>1062.1863908533301</v>
      </c>
    </row>
    <row r="93" spans="1:4" hidden="1" outlineLevel="1" x14ac:dyDescent="0.25">
      <c r="B93" s="11" t="s">
        <v>130</v>
      </c>
      <c r="C93" s="58">
        <v>843</v>
      </c>
      <c r="D93" s="58">
        <v>851.78333333333296</v>
      </c>
    </row>
    <row r="94" spans="1:4" hidden="1" outlineLevel="1" x14ac:dyDescent="0.25">
      <c r="B94" s="11" t="s">
        <v>133</v>
      </c>
      <c r="C94" s="58">
        <v>3342.3583333333299</v>
      </c>
      <c r="D94" s="58">
        <v>4797.3583333333299</v>
      </c>
    </row>
    <row r="95" spans="1:4" hidden="1" outlineLevel="1" x14ac:dyDescent="0.25">
      <c r="A95" s="15"/>
      <c r="B95" s="11" t="s">
        <v>136</v>
      </c>
      <c r="C95" s="58">
        <v>0.3</v>
      </c>
      <c r="D95" s="58">
        <v>67.591666666666697</v>
      </c>
    </row>
    <row r="96" spans="1:4" collapsed="1" x14ac:dyDescent="0.25">
      <c r="B96" s="9" t="s">
        <v>137</v>
      </c>
      <c r="C96" s="81">
        <f>C97+C98+C99+C100+C101+C102+C103+C104+C105</f>
        <v>2009.95</v>
      </c>
      <c r="D96" s="81">
        <f>D97+D98+D99+D100+D101+D102+D103+D104+D105</f>
        <v>2235.2666666666664</v>
      </c>
    </row>
    <row r="97" spans="1:4" hidden="1" outlineLevel="1" x14ac:dyDescent="0.25">
      <c r="B97" s="18" t="s">
        <v>138</v>
      </c>
      <c r="C97" s="57">
        <v>262.3</v>
      </c>
      <c r="D97" s="57">
        <v>681.60833333333301</v>
      </c>
    </row>
    <row r="98" spans="1:4" hidden="1" outlineLevel="1" x14ac:dyDescent="0.25">
      <c r="B98" s="18" t="s">
        <v>141</v>
      </c>
      <c r="C98" s="57">
        <v>1280.1500000000001</v>
      </c>
      <c r="D98" s="57">
        <v>1063.4000000000001</v>
      </c>
    </row>
    <row r="99" spans="1:4" hidden="1" outlineLevel="1" x14ac:dyDescent="0.25">
      <c r="B99" s="19" t="s">
        <v>144</v>
      </c>
      <c r="C99" s="57">
        <v>463.8</v>
      </c>
      <c r="D99" s="57">
        <v>444.65833333333302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3.4</v>
      </c>
      <c r="D102" s="57">
        <v>19.05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</v>
      </c>
      <c r="D105" s="57">
        <v>26.55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1662.5083333333334</v>
      </c>
      <c r="D106" s="56">
        <f>D107+D108+D109+D110+D111+D112+D113+D114+D115+D116+D117+D118+D121+D119+D120</f>
        <v>1289.7000000000003</v>
      </c>
    </row>
    <row r="107" spans="1:4" hidden="1" outlineLevel="1" x14ac:dyDescent="0.25">
      <c r="B107" s="44" t="s">
        <v>219</v>
      </c>
      <c r="C107" s="57">
        <v>68.5</v>
      </c>
      <c r="D107" s="57">
        <v>248.14166666666699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115.5</v>
      </c>
      <c r="D109" s="57">
        <v>470.72500000000002</v>
      </c>
    </row>
    <row r="110" spans="1:4" hidden="1" outlineLevel="1" x14ac:dyDescent="0.25">
      <c r="B110" s="44" t="s">
        <v>222</v>
      </c>
      <c r="C110" s="57">
        <v>60.1</v>
      </c>
      <c r="D110" s="57">
        <v>84.9583333333333</v>
      </c>
    </row>
    <row r="111" spans="1:4" hidden="1" outlineLevel="1" x14ac:dyDescent="0.25">
      <c r="B111" s="20" t="s">
        <v>323</v>
      </c>
      <c r="C111" s="57">
        <v>842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111</v>
      </c>
      <c r="D116" s="58">
        <v>30.324999999999999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374.7</v>
      </c>
      <c r="D118" s="58">
        <v>0</v>
      </c>
    </row>
    <row r="119" spans="1:4" hidden="1" outlineLevel="1" x14ac:dyDescent="0.25">
      <c r="B119" s="21" t="s">
        <v>293</v>
      </c>
      <c r="C119" s="58">
        <v>90.2</v>
      </c>
      <c r="D119" s="58">
        <v>0</v>
      </c>
    </row>
    <row r="120" spans="1:4" hidden="1" outlineLevel="1" x14ac:dyDescent="0.25">
      <c r="B120" s="21" t="s">
        <v>350</v>
      </c>
      <c r="C120" s="58">
        <v>0.25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0.25833333333333303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12476.73333333333</v>
      </c>
      <c r="D122" s="94">
        <f>D123+D124+D125</f>
        <v>10286.475</v>
      </c>
    </row>
    <row r="123" spans="1:4" hidden="1" outlineLevel="1" x14ac:dyDescent="0.25">
      <c r="B123" s="11" t="s">
        <v>186</v>
      </c>
      <c r="C123" s="58">
        <v>9910.9750000000004</v>
      </c>
      <c r="D123" s="58">
        <v>7932.25</v>
      </c>
    </row>
    <row r="124" spans="1:4" hidden="1" outlineLevel="1" x14ac:dyDescent="0.25">
      <c r="B124" s="11" t="s">
        <v>308</v>
      </c>
      <c r="C124" s="58">
        <v>2565.75833333333</v>
      </c>
      <c r="D124" s="58">
        <v>2354.2249999999999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47.7</v>
      </c>
      <c r="D126" s="83">
        <f>D127+D128</f>
        <v>48.191666666666698</v>
      </c>
    </row>
    <row r="127" spans="1:4" hidden="1" outlineLevel="1" x14ac:dyDescent="0.25">
      <c r="B127" s="13" t="s">
        <v>190</v>
      </c>
      <c r="C127" s="58">
        <v>47.7</v>
      </c>
      <c r="D127" s="58">
        <v>48.191666666666698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9957.2000000000007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249382.80702764975</v>
      </c>
      <c r="D130" s="55">
        <f>D31+D32+D37+D41+D45+D53+D54+D57+D72+D75+D88+D89+D90+D96+D106+D122+D126+D129+D33</f>
        <v>402899.86235242826</v>
      </c>
    </row>
    <row r="131" spans="2:5" ht="15.75" thickTop="1" x14ac:dyDescent="0.25">
      <c r="B131" s="24" t="s">
        <v>198</v>
      </c>
      <c r="C131" s="89">
        <v>54348.176305683599</v>
      </c>
      <c r="D131" s="89">
        <v>33535.412647571597</v>
      </c>
    </row>
    <row r="132" spans="2:5" x14ac:dyDescent="0.25">
      <c r="B132" s="10" t="s">
        <v>201</v>
      </c>
      <c r="C132" s="90">
        <v>60746.196666666699</v>
      </c>
      <c r="D132" s="90">
        <v>87287.054999999993</v>
      </c>
    </row>
    <row r="133" spans="2:5" ht="12" customHeight="1" thickBot="1" x14ac:dyDescent="0.3">
      <c r="B133" s="54" t="s">
        <v>204</v>
      </c>
      <c r="C133" s="91">
        <f>C130+C131+C132</f>
        <v>364477.18000000005</v>
      </c>
      <c r="D133" s="91">
        <f>D130+D131+D132</f>
        <v>523722.32999999984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-226585.03000000006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-406380.23999999987</v>
      </c>
    </row>
    <row r="137" spans="2:5" x14ac:dyDescent="0.25">
      <c r="B137" s="8" t="s">
        <v>207</v>
      </c>
      <c r="C137" s="45"/>
      <c r="D137" s="46">
        <v>-265104.52</v>
      </c>
      <c r="E137" s="47"/>
    </row>
    <row r="138" spans="2:5" ht="12.75" hidden="1" customHeight="1" x14ac:dyDescent="0.25">
      <c r="B138" s="29" t="s">
        <v>209</v>
      </c>
      <c r="D138" s="48">
        <v>-103606.66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457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1958</v>
      </c>
      <c r="D8" s="35"/>
    </row>
    <row r="9" spans="2:4" x14ac:dyDescent="0.25">
      <c r="B9" s="65" t="s">
        <v>5</v>
      </c>
      <c r="C9" s="66">
        <v>1903.6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3</v>
      </c>
      <c r="D11" s="35"/>
    </row>
    <row r="12" spans="2:4" x14ac:dyDescent="0.25">
      <c r="B12" s="65" t="s">
        <v>11</v>
      </c>
      <c r="C12" s="67">
        <v>30</v>
      </c>
      <c r="D12" s="35"/>
    </row>
    <row r="13" spans="2:4" x14ac:dyDescent="0.25">
      <c r="B13" s="65" t="s">
        <v>13</v>
      </c>
      <c r="C13" s="68">
        <v>86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1092</v>
      </c>
      <c r="D15" s="35"/>
    </row>
    <row r="16" spans="2:4" ht="24" x14ac:dyDescent="0.25">
      <c r="B16" s="69" t="s">
        <v>19</v>
      </c>
      <c r="C16" s="38">
        <v>187</v>
      </c>
      <c r="D16" s="35"/>
    </row>
    <row r="17" spans="2:4" x14ac:dyDescent="0.25">
      <c r="B17" s="70" t="s">
        <v>21</v>
      </c>
      <c r="C17" s="38">
        <v>56.1</v>
      </c>
      <c r="D17" s="35"/>
    </row>
    <row r="18" spans="2:4" x14ac:dyDescent="0.25">
      <c r="B18" s="70" t="s">
        <v>22</v>
      </c>
      <c r="C18" s="71" t="s">
        <v>454</v>
      </c>
      <c r="D18" s="35"/>
    </row>
    <row r="19" spans="2:4" x14ac:dyDescent="0.25">
      <c r="B19" s="72" t="s">
        <v>24</v>
      </c>
      <c r="C19" s="73" t="s">
        <v>389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655371.40800000005</v>
      </c>
      <c r="D21" s="41"/>
    </row>
    <row r="22" spans="2:4" hidden="1" outlineLevel="1" x14ac:dyDescent="0.25">
      <c r="B22" s="39" t="s">
        <v>280</v>
      </c>
      <c r="C22" s="79" t="s">
        <v>390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391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655371.54</v>
      </c>
      <c r="D26" s="41"/>
    </row>
    <row r="27" spans="2:4" x14ac:dyDescent="0.25">
      <c r="B27" s="74" t="s">
        <v>32</v>
      </c>
      <c r="C27" s="76">
        <v>614422.67000000004</v>
      </c>
      <c r="D27" s="41"/>
    </row>
    <row r="28" spans="2:4" ht="12.75" customHeight="1" x14ac:dyDescent="0.25">
      <c r="B28" s="77" t="s">
        <v>34</v>
      </c>
      <c r="C28" s="78">
        <f>C27/C26%</f>
        <v>93.751808325396624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19602.400000000001</v>
      </c>
      <c r="D31" s="81">
        <v>33294.158333333296</v>
      </c>
    </row>
    <row r="32" spans="2:4" x14ac:dyDescent="0.25">
      <c r="B32" s="8" t="s">
        <v>38</v>
      </c>
      <c r="C32" s="81">
        <v>2541.6</v>
      </c>
      <c r="D32" s="81">
        <v>3406.9166666666702</v>
      </c>
    </row>
    <row r="33" spans="2:4" x14ac:dyDescent="0.25">
      <c r="B33" s="8" t="s">
        <v>334</v>
      </c>
      <c r="C33" s="81">
        <f>C34+C35+C36</f>
        <v>1155.3499999999999</v>
      </c>
      <c r="D33" s="81">
        <f>D34+D35+D36</f>
        <v>77580.416666666701</v>
      </c>
    </row>
    <row r="34" spans="2:4" hidden="1" outlineLevel="1" x14ac:dyDescent="0.25">
      <c r="B34" s="96" t="s">
        <v>335</v>
      </c>
      <c r="C34" s="58">
        <v>803.81666666666695</v>
      </c>
      <c r="D34" s="58">
        <v>77580.416666666701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351.53333333333302</v>
      </c>
      <c r="D36" s="58">
        <v>0</v>
      </c>
    </row>
    <row r="37" spans="2:4" collapsed="1" x14ac:dyDescent="0.25">
      <c r="B37" s="9" t="s">
        <v>41</v>
      </c>
      <c r="C37" s="56">
        <f>C38+C40+C39</f>
        <v>162170.6093189964</v>
      </c>
      <c r="D37" s="82">
        <f>D38+D40+D39</f>
        <v>163012.99171089829</v>
      </c>
    </row>
    <row r="38" spans="2:4" hidden="1" outlineLevel="1" x14ac:dyDescent="0.25">
      <c r="B38" s="10" t="s">
        <v>322</v>
      </c>
      <c r="C38" s="58">
        <v>98173.220686123896</v>
      </c>
      <c r="D38" s="58">
        <v>81422.397383546893</v>
      </c>
    </row>
    <row r="39" spans="2:4" hidden="1" outlineLevel="1" x14ac:dyDescent="0.25">
      <c r="B39" s="10" t="s">
        <v>345</v>
      </c>
      <c r="C39" s="58">
        <v>34863.735279057903</v>
      </c>
      <c r="D39" s="58">
        <v>42077.235078028003</v>
      </c>
    </row>
    <row r="40" spans="2:4" hidden="1" outlineLevel="1" x14ac:dyDescent="0.25">
      <c r="B40" s="10" t="s">
        <v>45</v>
      </c>
      <c r="C40" s="58">
        <v>29133.6533538146</v>
      </c>
      <c r="D40" s="58">
        <v>39513.359249323403</v>
      </c>
    </row>
    <row r="41" spans="2:4" collapsed="1" x14ac:dyDescent="0.25">
      <c r="B41" s="9" t="s">
        <v>48</v>
      </c>
      <c r="C41" s="81">
        <f>C42+C43+C44</f>
        <v>115986.9431643626</v>
      </c>
      <c r="D41" s="83">
        <f>D42+D43+D44</f>
        <v>7096.7044665007197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34524.039938556103</v>
      </c>
      <c r="D43" s="84">
        <v>2112.3618978579898</v>
      </c>
    </row>
    <row r="44" spans="2:4" hidden="1" outlineLevel="1" x14ac:dyDescent="0.25">
      <c r="B44" s="10" t="s">
        <v>55</v>
      </c>
      <c r="C44" s="84">
        <v>81462.903225806498</v>
      </c>
      <c r="D44" s="84">
        <v>4984.3425686427299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2092.5</v>
      </c>
      <c r="D53" s="81">
        <v>0</v>
      </c>
    </row>
    <row r="54" spans="2:5" x14ac:dyDescent="0.25">
      <c r="B54" s="12" t="s">
        <v>80</v>
      </c>
      <c r="C54" s="81">
        <f>C55+C56</f>
        <v>2647.7</v>
      </c>
      <c r="D54" s="83">
        <f>D55+D56</f>
        <v>4260.4666666666672</v>
      </c>
      <c r="E54" s="43"/>
    </row>
    <row r="55" spans="2:5" hidden="1" outlineLevel="1" x14ac:dyDescent="0.25">
      <c r="B55" s="13" t="s">
        <v>81</v>
      </c>
      <c r="C55" s="58">
        <v>467.6</v>
      </c>
      <c r="D55" s="58">
        <v>966.51666666666699</v>
      </c>
      <c r="E55" s="43"/>
    </row>
    <row r="56" spans="2:5" hidden="1" outlineLevel="1" x14ac:dyDescent="0.25">
      <c r="B56" s="13" t="s">
        <v>84</v>
      </c>
      <c r="C56" s="58">
        <v>2180.1</v>
      </c>
      <c r="D56" s="58">
        <v>3293.95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68072.824999999997</v>
      </c>
      <c r="D57" s="56">
        <f>D58+D59+D61+D62+D63+D64+D71+D65+D66+D60+D67+D68+D69+D70</f>
        <v>32205</v>
      </c>
    </row>
    <row r="58" spans="2:5" hidden="1" outlineLevel="1" x14ac:dyDescent="0.25">
      <c r="B58" s="13" t="s">
        <v>88</v>
      </c>
      <c r="C58" s="57">
        <v>1194.2</v>
      </c>
      <c r="D58" s="57">
        <v>4205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10775.1</v>
      </c>
      <c r="D60" s="58">
        <v>0</v>
      </c>
    </row>
    <row r="61" spans="2:5" hidden="1" outlineLevel="1" x14ac:dyDescent="0.25">
      <c r="B61" s="13" t="s">
        <v>92</v>
      </c>
      <c r="C61" s="58">
        <v>4606.5833333333303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0.73333333333333295</v>
      </c>
      <c r="D63" s="58">
        <v>0</v>
      </c>
    </row>
    <row r="64" spans="2:5" hidden="1" outlineLevel="1" x14ac:dyDescent="0.25">
      <c r="B64" s="13" t="s">
        <v>233</v>
      </c>
      <c r="C64" s="60">
        <v>0.73333333333333295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24458.224999999999</v>
      </c>
      <c r="D67" s="58">
        <v>28000</v>
      </c>
    </row>
    <row r="68" spans="1:5" hidden="1" outlineLevel="1" x14ac:dyDescent="0.25">
      <c r="B68" s="13" t="s">
        <v>299</v>
      </c>
      <c r="C68" s="60">
        <v>0.72499999999999998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27035.8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0.72499999999999998</v>
      </c>
      <c r="D71" s="58">
        <v>0</v>
      </c>
    </row>
    <row r="72" spans="1:5" collapsed="1" x14ac:dyDescent="0.25">
      <c r="B72" s="12" t="s">
        <v>96</v>
      </c>
      <c r="C72" s="85">
        <f>C73+C74</f>
        <v>442.8</v>
      </c>
      <c r="D72" s="83">
        <f>D73+D74</f>
        <v>162.22499999999999</v>
      </c>
      <c r="E72" s="43"/>
    </row>
    <row r="73" spans="1:5" hidden="1" outlineLevel="1" x14ac:dyDescent="0.25">
      <c r="B73" s="13" t="s">
        <v>97</v>
      </c>
      <c r="C73" s="60">
        <v>259.5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183.3</v>
      </c>
      <c r="D74" s="58">
        <v>162.22499999999999</v>
      </c>
    </row>
    <row r="75" spans="1:5" collapsed="1" x14ac:dyDescent="0.25">
      <c r="B75" s="9" t="s">
        <v>103</v>
      </c>
      <c r="C75" s="86">
        <f>C76+C77+C78+C79+C87+C80+C81+C82+C83+C84+C85+C86</f>
        <v>13016.966666666669</v>
      </c>
      <c r="D75" s="81">
        <f>D76+D77+D78+D79+D87+D80+D81+D82+D83+D84+D85+D86</f>
        <v>213559.89166666663</v>
      </c>
    </row>
    <row r="76" spans="1:5" hidden="1" outlineLevel="1" x14ac:dyDescent="0.25">
      <c r="B76" s="10" t="s">
        <v>346</v>
      </c>
      <c r="C76" s="58">
        <v>31.3</v>
      </c>
      <c r="D76" s="58">
        <v>33.191666666666698</v>
      </c>
    </row>
    <row r="77" spans="1:5" hidden="1" outlineLevel="1" x14ac:dyDescent="0.25">
      <c r="B77" s="16" t="s">
        <v>270</v>
      </c>
      <c r="C77" s="87">
        <v>5829.4916666666704</v>
      </c>
      <c r="D77" s="58">
        <v>31175.058333333302</v>
      </c>
    </row>
    <row r="78" spans="1:5" hidden="1" outlineLevel="1" x14ac:dyDescent="0.25">
      <c r="B78" s="10" t="s">
        <v>269</v>
      </c>
      <c r="C78" s="58">
        <v>137.80000000000001</v>
      </c>
      <c r="D78" s="59">
        <v>1730.11666666667</v>
      </c>
    </row>
    <row r="79" spans="1:5" hidden="1" outlineLevel="1" x14ac:dyDescent="0.25">
      <c r="B79" s="10" t="s">
        <v>267</v>
      </c>
      <c r="C79" s="58">
        <v>1036.3</v>
      </c>
      <c r="D79" s="59">
        <v>0</v>
      </c>
    </row>
    <row r="80" spans="1:5" hidden="1" outlineLevel="1" x14ac:dyDescent="0.25">
      <c r="B80" s="10" t="s">
        <v>266</v>
      </c>
      <c r="C80" s="58">
        <v>1.3</v>
      </c>
      <c r="D80" s="59">
        <v>137164.625</v>
      </c>
    </row>
    <row r="81" spans="1:4" hidden="1" outlineLevel="1" x14ac:dyDescent="0.25">
      <c r="B81" s="10" t="s">
        <v>349</v>
      </c>
      <c r="C81" s="58">
        <v>5151.3</v>
      </c>
      <c r="D81" s="59">
        <v>11580</v>
      </c>
    </row>
    <row r="82" spans="1:4" hidden="1" outlineLevel="1" x14ac:dyDescent="0.25">
      <c r="B82" s="10" t="s">
        <v>326</v>
      </c>
      <c r="C82" s="58">
        <v>718.05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0.89166666666666705</v>
      </c>
      <c r="D84" s="59">
        <v>0</v>
      </c>
    </row>
    <row r="85" spans="1:4" hidden="1" outlineLevel="1" x14ac:dyDescent="0.25">
      <c r="B85" s="10" t="s">
        <v>354</v>
      </c>
      <c r="C85" s="58">
        <v>109.033333333333</v>
      </c>
      <c r="D85" s="59">
        <v>0</v>
      </c>
    </row>
    <row r="86" spans="1:4" hidden="1" outlineLevel="1" x14ac:dyDescent="0.25">
      <c r="B86" s="10" t="s">
        <v>364</v>
      </c>
      <c r="C86" s="58">
        <v>0.77500000000000002</v>
      </c>
      <c r="D86" s="59">
        <v>8883.5499999999993</v>
      </c>
    </row>
    <row r="87" spans="1:4" hidden="1" outlineLevel="1" x14ac:dyDescent="0.25">
      <c r="A87" s="15"/>
      <c r="B87" s="10" t="s">
        <v>268</v>
      </c>
      <c r="C87" s="58">
        <v>0.72499999999999998</v>
      </c>
      <c r="D87" s="59">
        <v>22993.35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11130.233333333301</v>
      </c>
      <c r="D89" s="81">
        <v>11950.641666666699</v>
      </c>
    </row>
    <row r="90" spans="1:4" x14ac:dyDescent="0.25">
      <c r="B90" s="17" t="s">
        <v>123</v>
      </c>
      <c r="C90" s="56">
        <f>C91+C92+C93+C94+C95</f>
        <v>90199.324871991848</v>
      </c>
      <c r="D90" s="56">
        <f>D91+D92+D93+D94+D95</f>
        <v>152873.36680793398</v>
      </c>
    </row>
    <row r="91" spans="1:4" hidden="1" outlineLevel="1" x14ac:dyDescent="0.25">
      <c r="B91" s="11" t="s">
        <v>124</v>
      </c>
      <c r="C91" s="88">
        <v>73105.920378904295</v>
      </c>
      <c r="D91" s="88">
        <v>133575.29117513899</v>
      </c>
    </row>
    <row r="92" spans="1:4" hidden="1" outlineLevel="1" x14ac:dyDescent="0.25">
      <c r="B92" s="11" t="s">
        <v>127</v>
      </c>
      <c r="C92" s="88">
        <v>5156.6628264208903</v>
      </c>
      <c r="D92" s="88">
        <v>3029.1922994616398</v>
      </c>
    </row>
    <row r="93" spans="1:4" hidden="1" outlineLevel="1" x14ac:dyDescent="0.25">
      <c r="B93" s="11" t="s">
        <v>130</v>
      </c>
      <c r="C93" s="58">
        <v>2404</v>
      </c>
      <c r="D93" s="58">
        <v>2429.0250000000001</v>
      </c>
    </row>
    <row r="94" spans="1:4" hidden="1" outlineLevel="1" x14ac:dyDescent="0.25">
      <c r="B94" s="11" t="s">
        <v>133</v>
      </c>
      <c r="C94" s="58">
        <v>9532.0416666666697</v>
      </c>
      <c r="D94" s="58">
        <v>13682.141666666699</v>
      </c>
    </row>
    <row r="95" spans="1:4" hidden="1" outlineLevel="1" x14ac:dyDescent="0.25">
      <c r="A95" s="15"/>
      <c r="B95" s="11" t="s">
        <v>136</v>
      </c>
      <c r="C95" s="58">
        <v>0.7</v>
      </c>
      <c r="D95" s="58">
        <v>157.71666666666701</v>
      </c>
    </row>
    <row r="96" spans="1:4" collapsed="1" x14ac:dyDescent="0.25">
      <c r="B96" s="9" t="s">
        <v>137</v>
      </c>
      <c r="C96" s="81">
        <f>C97+C98+C99+C100+C101+C102+C103+C104+C105</f>
        <v>5730.2250000000004</v>
      </c>
      <c r="D96" s="81">
        <f>D97+D98+D99+D100+D101+D102+D103+D104+D105</f>
        <v>6351.2833333333392</v>
      </c>
    </row>
    <row r="97" spans="1:4" hidden="1" outlineLevel="1" x14ac:dyDescent="0.25">
      <c r="B97" s="18" t="s">
        <v>138</v>
      </c>
      <c r="C97" s="57">
        <v>748</v>
      </c>
      <c r="D97" s="57">
        <v>1943.74166666667</v>
      </c>
    </row>
    <row r="98" spans="1:4" hidden="1" outlineLevel="1" x14ac:dyDescent="0.25">
      <c r="B98" s="18" t="s">
        <v>141</v>
      </c>
      <c r="C98" s="57">
        <v>3650.7249999999999</v>
      </c>
      <c r="D98" s="57">
        <v>3032.55</v>
      </c>
    </row>
    <row r="99" spans="1:4" hidden="1" outlineLevel="1" x14ac:dyDescent="0.25">
      <c r="B99" s="19" t="s">
        <v>144</v>
      </c>
      <c r="C99" s="57">
        <v>1322.8</v>
      </c>
      <c r="D99" s="57">
        <v>1268.2166666666701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8</v>
      </c>
      <c r="D102" s="57">
        <v>44.825000000000003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0.7</v>
      </c>
      <c r="D105" s="57">
        <v>61.95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4741.2333333333336</v>
      </c>
      <c r="D106" s="56">
        <f>D107+D108+D109+D110+D111+D112+D113+D114+D115+D116+D117+D118+D121+D119+D120</f>
        <v>3973.1666666666633</v>
      </c>
    </row>
    <row r="107" spans="1:4" hidden="1" outlineLevel="1" x14ac:dyDescent="0.25">
      <c r="B107" s="44" t="s">
        <v>219</v>
      </c>
      <c r="C107" s="57">
        <v>195.4</v>
      </c>
      <c r="D107" s="57">
        <v>707.84166666666704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329.3</v>
      </c>
      <c r="D109" s="57">
        <v>1342.0833333333301</v>
      </c>
    </row>
    <row r="110" spans="1:4" hidden="1" outlineLevel="1" x14ac:dyDescent="0.25">
      <c r="B110" s="44" t="s">
        <v>222</v>
      </c>
      <c r="C110" s="57">
        <v>171.4</v>
      </c>
      <c r="D110" s="57">
        <v>242.308333333333</v>
      </c>
    </row>
    <row r="111" spans="1:4" hidden="1" outlineLevel="1" x14ac:dyDescent="0.25">
      <c r="B111" s="20" t="s">
        <v>323</v>
      </c>
      <c r="C111" s="57">
        <v>2401.3000000000002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316.60000000000002</v>
      </c>
      <c r="D116" s="58">
        <v>86.508333333333297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1068.5</v>
      </c>
      <c r="D118" s="58">
        <v>0</v>
      </c>
    </row>
    <row r="119" spans="1:4" hidden="1" outlineLevel="1" x14ac:dyDescent="0.25">
      <c r="B119" s="21" t="s">
        <v>293</v>
      </c>
      <c r="C119" s="58">
        <v>257.3</v>
      </c>
      <c r="D119" s="58">
        <v>0</v>
      </c>
    </row>
    <row r="120" spans="1:4" hidden="1" outlineLevel="1" x14ac:dyDescent="0.25">
      <c r="B120" s="21" t="s">
        <v>350</v>
      </c>
      <c r="C120" s="58">
        <v>0.70833333333333304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0.72499999999999998</v>
      </c>
      <c r="D121" s="58">
        <v>1594.425</v>
      </c>
    </row>
    <row r="122" spans="1:4" collapsed="1" x14ac:dyDescent="0.25">
      <c r="B122" s="22" t="s">
        <v>307</v>
      </c>
      <c r="C122" s="94">
        <f>C123+C124+C125</f>
        <v>35581.574999999968</v>
      </c>
      <c r="D122" s="94">
        <f>D123+D124+D125</f>
        <v>29335.575000000001</v>
      </c>
    </row>
    <row r="123" spans="1:4" hidden="1" outlineLevel="1" x14ac:dyDescent="0.25">
      <c r="B123" s="11" t="s">
        <v>186</v>
      </c>
      <c r="C123" s="58">
        <v>28264.458333333299</v>
      </c>
      <c r="D123" s="58">
        <v>22621.575000000001</v>
      </c>
    </row>
    <row r="124" spans="1:4" hidden="1" outlineLevel="1" x14ac:dyDescent="0.25">
      <c r="B124" s="11" t="s">
        <v>308</v>
      </c>
      <c r="C124" s="58">
        <v>7317.1166666666704</v>
      </c>
      <c r="D124" s="58">
        <v>6714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136.1</v>
      </c>
      <c r="D126" s="83">
        <f>D127+D128</f>
        <v>137.51666666666699</v>
      </c>
    </row>
    <row r="127" spans="1:4" hidden="1" outlineLevel="1" x14ac:dyDescent="0.25">
      <c r="B127" s="13" t="s">
        <v>190</v>
      </c>
      <c r="C127" s="58">
        <v>136.1</v>
      </c>
      <c r="D127" s="58">
        <v>137.51666666666699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28396.2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563644.58568868402</v>
      </c>
      <c r="D130" s="55">
        <f>D31+D32+D37+D41+D45+D53+D54+D57+D72+D75+D88+D89+D90+D96+D106+D122+D126+D129+D33</f>
        <v>739200.32131866633</v>
      </c>
    </row>
    <row r="131" spans="2:5" ht="15.75" thickTop="1" x14ac:dyDescent="0.25">
      <c r="B131" s="24" t="s">
        <v>198</v>
      </c>
      <c r="C131" s="89">
        <v>107638.880977983</v>
      </c>
      <c r="D131" s="89">
        <v>87146.128681333197</v>
      </c>
    </row>
    <row r="132" spans="2:5" x14ac:dyDescent="0.25">
      <c r="B132" s="10" t="s">
        <v>201</v>
      </c>
      <c r="C132" s="90">
        <v>134256.69333333301</v>
      </c>
      <c r="D132" s="90">
        <v>165269.29</v>
      </c>
    </row>
    <row r="133" spans="2:5" ht="12" customHeight="1" thickBot="1" x14ac:dyDescent="0.3">
      <c r="B133" s="54" t="s">
        <v>204</v>
      </c>
      <c r="C133" s="91">
        <f>C130+C131+C132</f>
        <v>805540.16</v>
      </c>
      <c r="D133" s="91">
        <f>D130+D131+D132</f>
        <v>991615.73999999953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-150168.75199999998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-377193.06999999948</v>
      </c>
    </row>
    <row r="137" spans="2:5" x14ac:dyDescent="0.25">
      <c r="B137" s="8" t="s">
        <v>207</v>
      </c>
      <c r="C137" s="45"/>
      <c r="D137" s="46">
        <v>-315920.84000000003</v>
      </c>
      <c r="E137" s="47"/>
    </row>
    <row r="138" spans="2:5" ht="12.75" hidden="1" customHeight="1" x14ac:dyDescent="0.25">
      <c r="B138" s="29" t="s">
        <v>209</v>
      </c>
      <c r="D138" s="48">
        <v>-222453.26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458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1962</v>
      </c>
      <c r="D8" s="35"/>
    </row>
    <row r="9" spans="2:4" x14ac:dyDescent="0.25">
      <c r="B9" s="65" t="s">
        <v>5</v>
      </c>
      <c r="C9" s="66">
        <v>2521.6999999999998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4</v>
      </c>
      <c r="D11" s="35"/>
    </row>
    <row r="12" spans="2:4" x14ac:dyDescent="0.25">
      <c r="B12" s="65" t="s">
        <v>11</v>
      </c>
      <c r="C12" s="67">
        <v>60</v>
      </c>
      <c r="D12" s="35"/>
    </row>
    <row r="13" spans="2:4" x14ac:dyDescent="0.25">
      <c r="B13" s="65" t="s">
        <v>13</v>
      </c>
      <c r="C13" s="68">
        <v>137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1094</v>
      </c>
      <c r="D15" s="35"/>
    </row>
    <row r="16" spans="2:4" ht="24" x14ac:dyDescent="0.25">
      <c r="B16" s="69" t="s">
        <v>19</v>
      </c>
      <c r="C16" s="38">
        <v>205.1</v>
      </c>
      <c r="D16" s="35"/>
    </row>
    <row r="17" spans="2:4" x14ac:dyDescent="0.25">
      <c r="B17" s="70" t="s">
        <v>21</v>
      </c>
      <c r="C17" s="38">
        <v>46.15</v>
      </c>
      <c r="D17" s="35"/>
    </row>
    <row r="18" spans="2:4" x14ac:dyDescent="0.25">
      <c r="B18" s="70" t="s">
        <v>22</v>
      </c>
      <c r="C18" s="71" t="s">
        <v>371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878610.71400000004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829379.28</v>
      </c>
      <c r="D26" s="41"/>
    </row>
    <row r="27" spans="2:4" x14ac:dyDescent="0.25">
      <c r="B27" s="74" t="s">
        <v>32</v>
      </c>
      <c r="C27" s="76">
        <v>871568.15</v>
      </c>
      <c r="D27" s="41"/>
    </row>
    <row r="28" spans="2:4" ht="12.75" customHeight="1" x14ac:dyDescent="0.25">
      <c r="B28" s="77" t="s">
        <v>34</v>
      </c>
      <c r="C28" s="78">
        <f>C27/C26%</f>
        <v>105.08680057693266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25967.3</v>
      </c>
      <c r="D31" s="81">
        <v>44104.766666666699</v>
      </c>
    </row>
    <row r="32" spans="2:4" x14ac:dyDescent="0.25">
      <c r="B32" s="8" t="s">
        <v>38</v>
      </c>
      <c r="C32" s="81">
        <v>3366.9</v>
      </c>
      <c r="D32" s="81">
        <v>4513.2</v>
      </c>
    </row>
    <row r="33" spans="2:4" x14ac:dyDescent="0.25">
      <c r="B33" s="8" t="s">
        <v>334</v>
      </c>
      <c r="C33" s="81">
        <f>C34+C35+C36</f>
        <v>1530.49166666667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1064.81666666667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465.67500000000001</v>
      </c>
      <c r="D36" s="58">
        <v>0</v>
      </c>
    </row>
    <row r="37" spans="2:4" collapsed="1" x14ac:dyDescent="0.25">
      <c r="B37" s="9" t="s">
        <v>41</v>
      </c>
      <c r="C37" s="56">
        <f>C38+C40+C39</f>
        <v>219951.36328725022</v>
      </c>
      <c r="D37" s="82">
        <f>D38+D40+D39</f>
        <v>226429.16963205009</v>
      </c>
    </row>
    <row r="38" spans="2:4" hidden="1" outlineLevel="1" x14ac:dyDescent="0.25">
      <c r="B38" s="10" t="s">
        <v>322</v>
      </c>
      <c r="C38" s="58">
        <v>118655.510752688</v>
      </c>
      <c r="D38" s="58">
        <v>98409.869052962604</v>
      </c>
    </row>
    <row r="39" spans="2:4" hidden="1" outlineLevel="1" x14ac:dyDescent="0.25">
      <c r="B39" s="10" t="s">
        <v>345</v>
      </c>
      <c r="C39" s="58">
        <v>62702.483358935002</v>
      </c>
      <c r="D39" s="58">
        <v>75676.005670417493</v>
      </c>
    </row>
    <row r="40" spans="2:4" hidden="1" outlineLevel="1" x14ac:dyDescent="0.25">
      <c r="B40" s="10" t="s">
        <v>45</v>
      </c>
      <c r="C40" s="58">
        <v>38593.369175627202</v>
      </c>
      <c r="D40" s="58">
        <v>52343.294908670003</v>
      </c>
    </row>
    <row r="41" spans="2:4" collapsed="1" x14ac:dyDescent="0.25">
      <c r="B41" s="9" t="s">
        <v>48</v>
      </c>
      <c r="C41" s="81">
        <f>C42+C43+C44</f>
        <v>70663.300051203303</v>
      </c>
      <c r="D41" s="83">
        <f>D42+D43+D44</f>
        <v>4323.5586183338401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37865.745007680503</v>
      </c>
      <c r="D43" s="84">
        <v>2316.8282806034399</v>
      </c>
    </row>
    <row r="44" spans="2:4" hidden="1" outlineLevel="1" x14ac:dyDescent="0.25">
      <c r="B44" s="10" t="s">
        <v>55</v>
      </c>
      <c r="C44" s="84">
        <v>32797.5550435228</v>
      </c>
      <c r="D44" s="84">
        <v>2006.7303377303999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4185</v>
      </c>
      <c r="D53" s="81">
        <v>0</v>
      </c>
    </row>
    <row r="54" spans="2:5" x14ac:dyDescent="0.25">
      <c r="B54" s="12" t="s">
        <v>80</v>
      </c>
      <c r="C54" s="81">
        <f>C55+C56</f>
        <v>5295.4000000000005</v>
      </c>
      <c r="D54" s="83">
        <f>D55+D56</f>
        <v>8520.8916666666591</v>
      </c>
      <c r="E54" s="43"/>
    </row>
    <row r="55" spans="2:5" hidden="1" outlineLevel="1" x14ac:dyDescent="0.25">
      <c r="B55" s="13" t="s">
        <v>81</v>
      </c>
      <c r="C55" s="58">
        <v>935.1</v>
      </c>
      <c r="D55" s="58">
        <v>1932.8333333333301</v>
      </c>
      <c r="E55" s="43"/>
    </row>
    <row r="56" spans="2:5" hidden="1" outlineLevel="1" x14ac:dyDescent="0.25">
      <c r="B56" s="13" t="s">
        <v>84</v>
      </c>
      <c r="C56" s="58">
        <v>4360.3</v>
      </c>
      <c r="D56" s="58">
        <v>6588.0583333333298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83085.650000000009</v>
      </c>
      <c r="D57" s="56">
        <f>D58+D59+D61+D62+D63+D64+D71+D65+D66+D60+D67+D68+D69+D70</f>
        <v>136725</v>
      </c>
    </row>
    <row r="58" spans="2:5" hidden="1" outlineLevel="1" x14ac:dyDescent="0.25">
      <c r="B58" s="13" t="s">
        <v>88</v>
      </c>
      <c r="C58" s="57">
        <v>2388.3000000000002</v>
      </c>
      <c r="D58" s="57">
        <v>11225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14273.8</v>
      </c>
      <c r="D60" s="58">
        <v>0</v>
      </c>
    </row>
    <row r="61" spans="2:5" hidden="1" outlineLevel="1" x14ac:dyDescent="0.25">
      <c r="B61" s="13" t="s">
        <v>92</v>
      </c>
      <c r="C61" s="58">
        <v>6102.3416666666699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0.97499999999999998</v>
      </c>
      <c r="D63" s="58">
        <v>0</v>
      </c>
    </row>
    <row r="64" spans="2:5" hidden="1" outlineLevel="1" x14ac:dyDescent="0.25">
      <c r="B64" s="13" t="s">
        <v>233</v>
      </c>
      <c r="C64" s="60">
        <v>0.97499999999999998</v>
      </c>
      <c r="D64" s="58">
        <v>12000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24503.025000000001</v>
      </c>
      <c r="D67" s="58">
        <v>0</v>
      </c>
    </row>
    <row r="68" spans="1:5" hidden="1" outlineLevel="1" x14ac:dyDescent="0.25">
      <c r="B68" s="13" t="s">
        <v>299</v>
      </c>
      <c r="C68" s="60">
        <v>0.96666666666666701</v>
      </c>
      <c r="D68" s="58">
        <v>113500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35814.300000000003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0.96666666666666701</v>
      </c>
      <c r="D71" s="58">
        <v>0</v>
      </c>
    </row>
    <row r="72" spans="1:5" collapsed="1" x14ac:dyDescent="0.25">
      <c r="B72" s="12" t="s">
        <v>96</v>
      </c>
      <c r="C72" s="85">
        <f>C73+C74</f>
        <v>364.3</v>
      </c>
      <c r="D72" s="83">
        <f>D73+D74</f>
        <v>741.75833333333298</v>
      </c>
      <c r="E72" s="43"/>
    </row>
    <row r="73" spans="1:5" hidden="1" outlineLevel="1" x14ac:dyDescent="0.25">
      <c r="B73" s="13" t="s">
        <v>97</v>
      </c>
      <c r="C73" s="60">
        <v>213.5</v>
      </c>
      <c r="D73" s="58">
        <v>608.29999999999995</v>
      </c>
      <c r="E73" s="43"/>
    </row>
    <row r="74" spans="1:5" hidden="1" outlineLevel="1" x14ac:dyDescent="0.25">
      <c r="B74" s="13" t="s">
        <v>100</v>
      </c>
      <c r="C74" s="58">
        <v>150.80000000000001</v>
      </c>
      <c r="D74" s="58">
        <v>133.458333333333</v>
      </c>
    </row>
    <row r="75" spans="1:5" collapsed="1" x14ac:dyDescent="0.25">
      <c r="B75" s="9" t="s">
        <v>103</v>
      </c>
      <c r="C75" s="86">
        <f>C76+C77+C78+C79+C87+C80+C81+C82+C83+C84+C85+C86</f>
        <v>18838.733333333334</v>
      </c>
      <c r="D75" s="81">
        <f>D76+D77+D78+D79+D87+D80+D81+D82+D83+D84+D85+D86</f>
        <v>124163.92500000006</v>
      </c>
    </row>
    <row r="76" spans="1:5" hidden="1" outlineLevel="1" x14ac:dyDescent="0.25">
      <c r="B76" s="10" t="s">
        <v>346</v>
      </c>
      <c r="C76" s="58">
        <v>41.4</v>
      </c>
      <c r="D76" s="58">
        <v>43.9</v>
      </c>
    </row>
    <row r="77" spans="1:5" hidden="1" outlineLevel="1" x14ac:dyDescent="0.25">
      <c r="B77" s="16" t="s">
        <v>270</v>
      </c>
      <c r="C77" s="87">
        <v>5840.1750000000002</v>
      </c>
      <c r="D77" s="58">
        <v>25498.366666666701</v>
      </c>
    </row>
    <row r="78" spans="1:5" hidden="1" outlineLevel="1" x14ac:dyDescent="0.25">
      <c r="B78" s="10" t="s">
        <v>269</v>
      </c>
      <c r="C78" s="58">
        <v>182.6</v>
      </c>
      <c r="D78" s="59">
        <v>2292.5916666666699</v>
      </c>
    </row>
    <row r="79" spans="1:5" hidden="1" outlineLevel="1" x14ac:dyDescent="0.25">
      <c r="B79" s="10" t="s">
        <v>267</v>
      </c>
      <c r="C79" s="58">
        <v>1372.8</v>
      </c>
      <c r="D79" s="59">
        <v>0</v>
      </c>
    </row>
    <row r="80" spans="1:5" hidden="1" outlineLevel="1" x14ac:dyDescent="0.25">
      <c r="B80" s="10" t="s">
        <v>266</v>
      </c>
      <c r="C80" s="58">
        <v>0.4</v>
      </c>
      <c r="D80" s="59">
        <v>42204.491666666698</v>
      </c>
    </row>
    <row r="81" spans="1:4" hidden="1" outlineLevel="1" x14ac:dyDescent="0.25">
      <c r="B81" s="10" t="s">
        <v>349</v>
      </c>
      <c r="C81" s="58">
        <v>10302.6</v>
      </c>
      <c r="D81" s="59">
        <v>13140</v>
      </c>
    </row>
    <row r="82" spans="1:4" hidden="1" outlineLevel="1" x14ac:dyDescent="0.25">
      <c r="B82" s="10" t="s">
        <v>326</v>
      </c>
      <c r="C82" s="58">
        <v>951.2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1.18333333333333</v>
      </c>
      <c r="D84" s="59">
        <v>0</v>
      </c>
    </row>
    <row r="85" spans="1:4" hidden="1" outlineLevel="1" x14ac:dyDescent="0.25">
      <c r="B85" s="10" t="s">
        <v>354</v>
      </c>
      <c r="C85" s="58">
        <v>144.441666666667</v>
      </c>
      <c r="D85" s="59">
        <v>0</v>
      </c>
    </row>
    <row r="86" spans="1:4" hidden="1" outlineLevel="1" x14ac:dyDescent="0.25">
      <c r="B86" s="10" t="s">
        <v>364</v>
      </c>
      <c r="C86" s="58">
        <v>0.96666666666666601</v>
      </c>
      <c r="D86" s="59">
        <v>11421.7</v>
      </c>
    </row>
    <row r="87" spans="1:4" hidden="1" outlineLevel="1" x14ac:dyDescent="0.25">
      <c r="A87" s="15"/>
      <c r="B87" s="10" t="s">
        <v>268</v>
      </c>
      <c r="C87" s="58">
        <v>0.96666666666666701</v>
      </c>
      <c r="D87" s="59">
        <v>29562.875</v>
      </c>
    </row>
    <row r="88" spans="1:4" collapsed="1" x14ac:dyDescent="0.25">
      <c r="B88" s="8" t="s">
        <v>117</v>
      </c>
      <c r="C88" s="81">
        <v>8024.3</v>
      </c>
      <c r="D88" s="81">
        <v>9149.0416666666697</v>
      </c>
    </row>
    <row r="89" spans="1:4" x14ac:dyDescent="0.25">
      <c r="B89" s="8" t="s">
        <v>120</v>
      </c>
      <c r="C89" s="81">
        <v>13640.3</v>
      </c>
      <c r="D89" s="81">
        <v>15831.016666666699</v>
      </c>
    </row>
    <row r="90" spans="1:4" x14ac:dyDescent="0.25">
      <c r="B90" s="17" t="s">
        <v>123</v>
      </c>
      <c r="C90" s="56">
        <f>C91+C92+C93+C94+C95</f>
        <v>119486.49883512544</v>
      </c>
      <c r="D90" s="56">
        <f>D91+D92+D93+D94+D95</f>
        <v>202526.49558542573</v>
      </c>
    </row>
    <row r="91" spans="1:4" hidden="1" outlineLevel="1" x14ac:dyDescent="0.25">
      <c r="B91" s="11" t="s">
        <v>124</v>
      </c>
      <c r="C91" s="88">
        <v>96843.458781362002</v>
      </c>
      <c r="D91" s="88">
        <v>176947.39025741399</v>
      </c>
    </row>
    <row r="92" spans="1:4" hidden="1" outlineLevel="1" x14ac:dyDescent="0.25">
      <c r="B92" s="11" t="s">
        <v>127</v>
      </c>
      <c r="C92" s="88">
        <v>6831.0483870967701</v>
      </c>
      <c r="D92" s="88">
        <v>4012.8136613450902</v>
      </c>
    </row>
    <row r="93" spans="1:4" hidden="1" outlineLevel="1" x14ac:dyDescent="0.25">
      <c r="B93" s="11" t="s">
        <v>130</v>
      </c>
      <c r="C93" s="58">
        <v>3184.3916666666701</v>
      </c>
      <c r="D93" s="58">
        <v>3217.4250000000002</v>
      </c>
    </row>
    <row r="94" spans="1:4" hidden="1" outlineLevel="1" x14ac:dyDescent="0.25">
      <c r="B94" s="11" t="s">
        <v>133</v>
      </c>
      <c r="C94" s="58">
        <v>12626.6</v>
      </c>
      <c r="D94" s="58">
        <v>18123.55</v>
      </c>
    </row>
    <row r="95" spans="1:4" hidden="1" outlineLevel="1" x14ac:dyDescent="0.25">
      <c r="A95" s="15"/>
      <c r="B95" s="11" t="s">
        <v>136</v>
      </c>
      <c r="C95" s="58">
        <v>1</v>
      </c>
      <c r="D95" s="58">
        <v>225.316666666667</v>
      </c>
    </row>
    <row r="96" spans="1:4" collapsed="1" x14ac:dyDescent="0.25">
      <c r="B96" s="9" t="s">
        <v>137</v>
      </c>
      <c r="C96" s="81">
        <f>C97+C98+C99+C100+C101+C102+C103+C104+C105</f>
        <v>7591.7583333333296</v>
      </c>
      <c r="D96" s="81">
        <f>D97+D98+D99+D100+D101+D102+D103+D104+D105</f>
        <v>8424.5416666666697</v>
      </c>
    </row>
    <row r="97" spans="1:4" hidden="1" outlineLevel="1" x14ac:dyDescent="0.25">
      <c r="B97" s="18" t="s">
        <v>138</v>
      </c>
      <c r="C97" s="57">
        <v>990.9</v>
      </c>
      <c r="D97" s="57">
        <v>2574.9416666666698</v>
      </c>
    </row>
    <row r="98" spans="1:4" hidden="1" outlineLevel="1" x14ac:dyDescent="0.25">
      <c r="B98" s="18" t="s">
        <v>141</v>
      </c>
      <c r="C98" s="57">
        <v>4836.0583333333298</v>
      </c>
      <c r="D98" s="57">
        <v>4017.125</v>
      </c>
    </row>
    <row r="99" spans="1:4" hidden="1" outlineLevel="1" x14ac:dyDescent="0.25">
      <c r="B99" s="19" t="s">
        <v>144</v>
      </c>
      <c r="C99" s="57">
        <v>1752.4</v>
      </c>
      <c r="D99" s="57">
        <v>1680.1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11.4</v>
      </c>
      <c r="D102" s="57">
        <v>63.875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</v>
      </c>
      <c r="D105" s="57">
        <v>88.5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6281</v>
      </c>
      <c r="D106" s="56">
        <f>D107+D108+D109+D110+D111+D112+D113+D114+D115+D116+D117+D118+D121+D119+D120</f>
        <v>5201.3333333333358</v>
      </c>
    </row>
    <row r="107" spans="1:4" hidden="1" outlineLevel="1" x14ac:dyDescent="0.25">
      <c r="B107" s="44" t="s">
        <v>219</v>
      </c>
      <c r="C107" s="57">
        <v>258.8</v>
      </c>
      <c r="D107" s="57">
        <v>937.50833333333298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436.3</v>
      </c>
      <c r="D109" s="57">
        <v>1778.1666666666699</v>
      </c>
    </row>
    <row r="110" spans="1:4" hidden="1" outlineLevel="1" x14ac:dyDescent="0.25">
      <c r="B110" s="44" t="s">
        <v>222</v>
      </c>
      <c r="C110" s="57">
        <v>227.1</v>
      </c>
      <c r="D110" s="57">
        <v>321.05</v>
      </c>
    </row>
    <row r="111" spans="1:4" hidden="1" outlineLevel="1" x14ac:dyDescent="0.25">
      <c r="B111" s="20" t="s">
        <v>323</v>
      </c>
      <c r="C111" s="57">
        <v>3181.1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419.5</v>
      </c>
      <c r="D116" s="58">
        <v>114.633333333333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1415.4</v>
      </c>
      <c r="D118" s="58">
        <v>0</v>
      </c>
    </row>
    <row r="119" spans="1:4" hidden="1" outlineLevel="1" x14ac:dyDescent="0.25">
      <c r="B119" s="21" t="s">
        <v>293</v>
      </c>
      <c r="C119" s="58">
        <v>340.9</v>
      </c>
      <c r="D119" s="58">
        <v>0</v>
      </c>
    </row>
    <row r="120" spans="1:4" hidden="1" outlineLevel="1" x14ac:dyDescent="0.25">
      <c r="B120" s="21" t="s">
        <v>350</v>
      </c>
      <c r="C120" s="58">
        <v>0.93333333333333302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0.96666666666666701</v>
      </c>
      <c r="D121" s="58">
        <v>2049.9749999999999</v>
      </c>
    </row>
    <row r="122" spans="1:4" collapsed="1" x14ac:dyDescent="0.25">
      <c r="B122" s="22" t="s">
        <v>307</v>
      </c>
      <c r="C122" s="94">
        <f>C123+C124+C125</f>
        <v>47134.941666666666</v>
      </c>
      <c r="D122" s="94">
        <f>D123+D124+D125</f>
        <v>38860.825000000026</v>
      </c>
    </row>
    <row r="123" spans="1:4" hidden="1" outlineLevel="1" x14ac:dyDescent="0.25">
      <c r="B123" s="11" t="s">
        <v>186</v>
      </c>
      <c r="C123" s="58">
        <v>37441.949999999997</v>
      </c>
      <c r="D123" s="58">
        <v>29966.8416666667</v>
      </c>
    </row>
    <row r="124" spans="1:4" hidden="1" outlineLevel="1" x14ac:dyDescent="0.25">
      <c r="B124" s="11" t="s">
        <v>308</v>
      </c>
      <c r="C124" s="58">
        <v>9692.9916666666704</v>
      </c>
      <c r="D124" s="58">
        <v>8893.9833333333299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180.3</v>
      </c>
      <c r="D126" s="83">
        <f>D127+D128</f>
        <v>182.17500000000001</v>
      </c>
    </row>
    <row r="127" spans="1:4" hidden="1" outlineLevel="1" x14ac:dyDescent="0.25">
      <c r="B127" s="13" t="s">
        <v>190</v>
      </c>
      <c r="C127" s="58">
        <v>180.3</v>
      </c>
      <c r="D127" s="58">
        <v>182.17500000000001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37616.400000000001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673203.937173579</v>
      </c>
      <c r="D130" s="55">
        <f>D31+D32+D37+D41+D45+D53+D54+D57+D72+D75+D88+D89+D90+D96+D106+D122+D126+D129+D33</f>
        <v>829697.69883580995</v>
      </c>
    </row>
    <row r="131" spans="2:5" ht="15.75" thickTop="1" x14ac:dyDescent="0.25">
      <c r="B131" s="24" t="s">
        <v>198</v>
      </c>
      <c r="C131" s="89">
        <v>119075.32949308799</v>
      </c>
      <c r="D131" s="89">
        <v>117397.77616419</v>
      </c>
    </row>
    <row r="132" spans="2:5" x14ac:dyDescent="0.25">
      <c r="B132" s="10" t="s">
        <v>201</v>
      </c>
      <c r="C132" s="90">
        <v>158455.85333333301</v>
      </c>
      <c r="D132" s="90">
        <v>189419.095</v>
      </c>
    </row>
    <row r="133" spans="2:5" ht="12" customHeight="1" thickBot="1" x14ac:dyDescent="0.3">
      <c r="B133" s="54" t="s">
        <v>204</v>
      </c>
      <c r="C133" s="91">
        <f>C130+C131+C132</f>
        <v>950735.12</v>
      </c>
      <c r="D133" s="91">
        <f>D130+D131+D132</f>
        <v>1136514.57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-72124.405999999959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-264946.42000000004</v>
      </c>
    </row>
    <row r="137" spans="2:5" x14ac:dyDescent="0.25">
      <c r="B137" s="8" t="s">
        <v>207</v>
      </c>
      <c r="C137" s="45"/>
      <c r="D137" s="46">
        <v>-426582.06</v>
      </c>
      <c r="E137" s="47"/>
    </row>
    <row r="138" spans="2:5" ht="12.75" hidden="1" customHeight="1" x14ac:dyDescent="0.25">
      <c r="B138" s="29" t="s">
        <v>209</v>
      </c>
      <c r="D138" s="48">
        <v>-448960.72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459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1984</v>
      </c>
      <c r="D8" s="35"/>
    </row>
    <row r="9" spans="2:4" x14ac:dyDescent="0.25">
      <c r="B9" s="65" t="s">
        <v>5</v>
      </c>
      <c r="C9" s="66">
        <v>21874.400000000001</v>
      </c>
      <c r="D9" s="35"/>
    </row>
    <row r="10" spans="2:4" x14ac:dyDescent="0.25">
      <c r="B10" s="65" t="s">
        <v>7</v>
      </c>
      <c r="C10" s="67">
        <v>8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393</v>
      </c>
      <c r="D12" s="35"/>
    </row>
    <row r="13" spans="2:4" x14ac:dyDescent="0.25">
      <c r="B13" s="65" t="s">
        <v>13</v>
      </c>
      <c r="C13" s="68">
        <v>1073</v>
      </c>
      <c r="D13" s="35"/>
    </row>
    <row r="14" spans="2:4" x14ac:dyDescent="0.25">
      <c r="B14" s="65" t="s">
        <v>275</v>
      </c>
      <c r="C14" s="67">
        <v>8</v>
      </c>
      <c r="D14" s="35"/>
    </row>
    <row r="15" spans="2:4" x14ac:dyDescent="0.25">
      <c r="B15" s="65" t="s">
        <v>17</v>
      </c>
      <c r="C15" s="68">
        <v>4012</v>
      </c>
      <c r="D15" s="35"/>
    </row>
    <row r="16" spans="2:4" ht="24" x14ac:dyDescent="0.25">
      <c r="B16" s="69" t="s">
        <v>19</v>
      </c>
      <c r="C16" s="38">
        <v>2730.2</v>
      </c>
      <c r="D16" s="35"/>
    </row>
    <row r="17" spans="2:4" x14ac:dyDescent="0.25">
      <c r="B17" s="70" t="s">
        <v>21</v>
      </c>
      <c r="C17" s="38">
        <v>1732</v>
      </c>
      <c r="D17" s="35"/>
    </row>
    <row r="18" spans="2:4" x14ac:dyDescent="0.25">
      <c r="B18" s="70" t="s">
        <v>22</v>
      </c>
      <c r="C18" s="71" t="s">
        <v>460</v>
      </c>
      <c r="D18" s="35"/>
    </row>
    <row r="19" spans="2:4" x14ac:dyDescent="0.25">
      <c r="B19" s="72" t="s">
        <v>24</v>
      </c>
      <c r="C19" s="73" t="s">
        <v>404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9015315.216</v>
      </c>
      <c r="D21" s="41"/>
    </row>
    <row r="22" spans="2:4" hidden="1" outlineLevel="1" x14ac:dyDescent="0.25">
      <c r="B22" s="39" t="s">
        <v>280</v>
      </c>
      <c r="C22" s="79" t="s">
        <v>405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406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8446327.6799999997</v>
      </c>
      <c r="D26" s="41"/>
    </row>
    <row r="27" spans="2:4" x14ac:dyDescent="0.25">
      <c r="B27" s="74" t="s">
        <v>32</v>
      </c>
      <c r="C27" s="76">
        <v>8412296.8399999999</v>
      </c>
      <c r="D27" s="41"/>
    </row>
    <row r="28" spans="2:4" ht="12.75" customHeight="1" x14ac:dyDescent="0.25">
      <c r="B28" s="77" t="s">
        <v>34</v>
      </c>
      <c r="C28" s="78">
        <f>C27/C26%</f>
        <v>99.597093064710464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225253.10833333299</v>
      </c>
      <c r="D31" s="81">
        <v>382586.45833333302</v>
      </c>
    </row>
    <row r="32" spans="2:4" x14ac:dyDescent="0.25">
      <c r="B32" s="8" t="s">
        <v>38</v>
      </c>
      <c r="C32" s="81">
        <v>29205.174999999999</v>
      </c>
      <c r="D32" s="81">
        <v>39148.066666666702</v>
      </c>
    </row>
    <row r="33" spans="2:4" x14ac:dyDescent="0.25">
      <c r="B33" s="8" t="s">
        <v>334</v>
      </c>
      <c r="C33" s="81">
        <f>C34+C35+C36</f>
        <v>13276.291666666659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9236.7833333333292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4039.50833333333</v>
      </c>
      <c r="D36" s="58">
        <v>0</v>
      </c>
    </row>
    <row r="37" spans="2:4" collapsed="1" x14ac:dyDescent="0.25">
      <c r="B37" s="9" t="s">
        <v>41</v>
      </c>
      <c r="C37" s="56">
        <f>C38+C40+C39</f>
        <v>1742521.7101894531</v>
      </c>
      <c r="D37" s="82">
        <f>D38+D40+D39</f>
        <v>1873772.0559144199</v>
      </c>
    </row>
    <row r="38" spans="2:4" hidden="1" outlineLevel="1" x14ac:dyDescent="0.25">
      <c r="B38" s="10" t="s">
        <v>322</v>
      </c>
      <c r="C38" s="58">
        <v>964789.29851510504</v>
      </c>
      <c r="D38" s="58">
        <v>800172.11161205405</v>
      </c>
    </row>
    <row r="39" spans="2:4" hidden="1" outlineLevel="1" x14ac:dyDescent="0.25">
      <c r="B39" s="10" t="s">
        <v>345</v>
      </c>
      <c r="C39" s="58">
        <v>442955.55555555603</v>
      </c>
      <c r="D39" s="58">
        <v>619548.98982375697</v>
      </c>
    </row>
    <row r="40" spans="2:4" hidden="1" outlineLevel="1" x14ac:dyDescent="0.25">
      <c r="B40" s="10" t="s">
        <v>45</v>
      </c>
      <c r="C40" s="58">
        <v>334776.85611879203</v>
      </c>
      <c r="D40" s="58">
        <v>454050.95447860903</v>
      </c>
    </row>
    <row r="41" spans="2:4" collapsed="1" x14ac:dyDescent="0.25">
      <c r="B41" s="9" t="s">
        <v>48</v>
      </c>
      <c r="C41" s="81">
        <f>C42+C43+C44</f>
        <v>576433.03251408099</v>
      </c>
      <c r="D41" s="83">
        <f>D42+D43+D44</f>
        <v>35269.28403658374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419158.602150538</v>
      </c>
      <c r="D43" s="84">
        <v>25646.379714097398</v>
      </c>
    </row>
    <row r="44" spans="2:4" hidden="1" outlineLevel="1" x14ac:dyDescent="0.25">
      <c r="B44" s="10" t="s">
        <v>55</v>
      </c>
      <c r="C44" s="84">
        <v>157274.43036354301</v>
      </c>
      <c r="D44" s="84">
        <v>9622.9043224863399</v>
      </c>
    </row>
    <row r="45" spans="2:4" collapsed="1" x14ac:dyDescent="0.25">
      <c r="B45" s="9" t="s">
        <v>58</v>
      </c>
      <c r="C45" s="56">
        <f>C46+C47+C48+C49+C50+C51+C52</f>
        <v>777301.17499999993</v>
      </c>
      <c r="D45" s="56">
        <f>D46+D47+D48+D49+D50+D51+D52</f>
        <v>654296.98333333363</v>
      </c>
    </row>
    <row r="46" spans="2:4" hidden="1" outlineLevel="1" x14ac:dyDescent="0.25">
      <c r="B46" s="10" t="s">
        <v>240</v>
      </c>
      <c r="C46" s="58">
        <v>394986</v>
      </c>
      <c r="D46" s="58">
        <v>328465.8</v>
      </c>
    </row>
    <row r="47" spans="2:4" hidden="1" outlineLevel="1" x14ac:dyDescent="0.25">
      <c r="B47" s="10" t="s">
        <v>238</v>
      </c>
      <c r="C47" s="58">
        <v>136907.433333333</v>
      </c>
      <c r="D47" s="58">
        <v>113868.34166666699</v>
      </c>
    </row>
    <row r="48" spans="2:4" hidden="1" outlineLevel="1" x14ac:dyDescent="0.25">
      <c r="B48" s="10" t="s">
        <v>239</v>
      </c>
      <c r="C48" s="58">
        <v>188106.566666667</v>
      </c>
      <c r="D48" s="58">
        <v>156526.875</v>
      </c>
    </row>
    <row r="49" spans="2:5" hidden="1" outlineLevel="1" x14ac:dyDescent="0.25">
      <c r="B49" s="11" t="s">
        <v>68</v>
      </c>
      <c r="C49" s="58">
        <v>44025.824999999997</v>
      </c>
      <c r="D49" s="58">
        <v>55435.966666666704</v>
      </c>
    </row>
    <row r="50" spans="2:5" hidden="1" outlineLevel="1" x14ac:dyDescent="0.25">
      <c r="B50" s="11" t="s">
        <v>71</v>
      </c>
      <c r="C50" s="58">
        <v>11151.4916666667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2123.8583333333299</v>
      </c>
      <c r="D52" s="58">
        <v>0</v>
      </c>
    </row>
    <row r="53" spans="2:5" collapsed="1" x14ac:dyDescent="0.25">
      <c r="B53" s="8" t="s">
        <v>347</v>
      </c>
      <c r="C53" s="81">
        <v>27411.991666666701</v>
      </c>
      <c r="D53" s="81">
        <v>0</v>
      </c>
    </row>
    <row r="54" spans="2:5" x14ac:dyDescent="0.25">
      <c r="B54" s="12" t="s">
        <v>80</v>
      </c>
      <c r="C54" s="81">
        <f>C55+C56</f>
        <v>6124.7416666666704</v>
      </c>
      <c r="D54" s="83">
        <f>D55+D56</f>
        <v>12659.641666666699</v>
      </c>
      <c r="E54" s="43"/>
    </row>
    <row r="55" spans="2:5" hidden="1" outlineLevel="1" x14ac:dyDescent="0.25">
      <c r="B55" s="13" t="s">
        <v>81</v>
      </c>
      <c r="C55" s="58">
        <v>6124.7416666666704</v>
      </c>
      <c r="D55" s="58">
        <v>12659.641666666699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332535.86666666664</v>
      </c>
      <c r="D57" s="56">
        <f>D58+D59+D61+D62+D63+D64+D71+D65+D66+D60+D67+D68+D69+D70</f>
        <v>9435</v>
      </c>
    </row>
    <row r="58" spans="2:5" hidden="1" outlineLevel="1" x14ac:dyDescent="0.25">
      <c r="B58" s="13" t="s">
        <v>88</v>
      </c>
      <c r="C58" s="57">
        <v>15643.8416666667</v>
      </c>
      <c r="D58" s="57">
        <v>9435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123817.1</v>
      </c>
      <c r="D60" s="58">
        <v>0</v>
      </c>
    </row>
    <row r="61" spans="2:5" hidden="1" outlineLevel="1" x14ac:dyDescent="0.25">
      <c r="B61" s="13" t="s">
        <v>92</v>
      </c>
      <c r="C61" s="58">
        <v>52934.558333333298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8.4666666666666703</v>
      </c>
      <c r="D63" s="58">
        <v>0</v>
      </c>
    </row>
    <row r="64" spans="2:5" hidden="1" outlineLevel="1" x14ac:dyDescent="0.25">
      <c r="B64" s="13" t="s">
        <v>233</v>
      </c>
      <c r="C64" s="60">
        <v>8.4666666666666703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50247.4</v>
      </c>
      <c r="D66" s="58">
        <v>0</v>
      </c>
    </row>
    <row r="67" spans="1:5" hidden="1" outlineLevel="1" x14ac:dyDescent="0.25">
      <c r="B67" s="13" t="s">
        <v>298</v>
      </c>
      <c r="C67" s="60">
        <v>89859.366666666698</v>
      </c>
      <c r="D67" s="58">
        <v>0</v>
      </c>
    </row>
    <row r="68" spans="1:5" hidden="1" outlineLevel="1" x14ac:dyDescent="0.25">
      <c r="B68" s="13" t="s">
        <v>299</v>
      </c>
      <c r="C68" s="60">
        <v>8.3333333333333304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8.3333333333333304</v>
      </c>
      <c r="D71" s="58">
        <v>0</v>
      </c>
    </row>
    <row r="72" spans="1:5" collapsed="1" x14ac:dyDescent="0.25">
      <c r="B72" s="12" t="s">
        <v>96</v>
      </c>
      <c r="C72" s="85">
        <f>C73+C74</f>
        <v>13673.208333333339</v>
      </c>
      <c r="D72" s="83">
        <f>D73+D74</f>
        <v>7200.4583333333303</v>
      </c>
      <c r="E72" s="43"/>
    </row>
    <row r="73" spans="1:5" hidden="1" outlineLevel="1" x14ac:dyDescent="0.25">
      <c r="B73" s="13" t="s">
        <v>97</v>
      </c>
      <c r="C73" s="60">
        <v>8013.1916666666702</v>
      </c>
      <c r="D73" s="58">
        <v>2190.9</v>
      </c>
      <c r="E73" s="43"/>
    </row>
    <row r="74" spans="1:5" hidden="1" outlineLevel="1" x14ac:dyDescent="0.25">
      <c r="B74" s="13" t="s">
        <v>100</v>
      </c>
      <c r="C74" s="58">
        <v>5660.0166666666701</v>
      </c>
      <c r="D74" s="58">
        <v>5009.5583333333298</v>
      </c>
    </row>
    <row r="75" spans="1:5" collapsed="1" x14ac:dyDescent="0.25">
      <c r="B75" s="9" t="s">
        <v>103</v>
      </c>
      <c r="C75" s="86">
        <f>C76+C77+C78+C79+C87+C80+C81+C82+C83+C84+C85+C86</f>
        <v>244274.79166666666</v>
      </c>
      <c r="D75" s="81">
        <f>D76+D77+D78+D79+D87+D80+D81+D82+D83+D84+D85+D86</f>
        <v>807786.34999999963</v>
      </c>
    </row>
    <row r="76" spans="1:5" hidden="1" outlineLevel="1" x14ac:dyDescent="0.25">
      <c r="B76" s="10" t="s">
        <v>346</v>
      </c>
      <c r="C76" s="58">
        <v>359.13333333333298</v>
      </c>
      <c r="D76" s="58">
        <v>380.82499999999999</v>
      </c>
    </row>
    <row r="77" spans="1:5" hidden="1" outlineLevel="1" x14ac:dyDescent="0.25">
      <c r="B77" s="16" t="s">
        <v>270</v>
      </c>
      <c r="C77" s="87">
        <v>21417.516666666699</v>
      </c>
      <c r="D77" s="58">
        <v>0</v>
      </c>
    </row>
    <row r="78" spans="1:5" hidden="1" outlineLevel="1" x14ac:dyDescent="0.25">
      <c r="B78" s="10" t="s">
        <v>269</v>
      </c>
      <c r="C78" s="58">
        <v>1584.2</v>
      </c>
      <c r="D78" s="59">
        <v>19890.108333333301</v>
      </c>
    </row>
    <row r="79" spans="1:5" hidden="1" outlineLevel="1" x14ac:dyDescent="0.25">
      <c r="B79" s="10" t="s">
        <v>267</v>
      </c>
      <c r="C79" s="58">
        <v>11907.674999999999</v>
      </c>
      <c r="D79" s="59">
        <v>0</v>
      </c>
    </row>
    <row r="80" spans="1:5" hidden="1" outlineLevel="1" x14ac:dyDescent="0.25">
      <c r="B80" s="10" t="s">
        <v>266</v>
      </c>
      <c r="C80" s="58">
        <v>3</v>
      </c>
      <c r="D80" s="59">
        <v>316533.75</v>
      </c>
    </row>
    <row r="81" spans="1:4" hidden="1" outlineLevel="1" x14ac:dyDescent="0.25">
      <c r="B81" s="10" t="s">
        <v>349</v>
      </c>
      <c r="C81" s="58">
        <v>67482.583333333299</v>
      </c>
      <c r="D81" s="59">
        <v>47400</v>
      </c>
    </row>
    <row r="82" spans="1:4" hidden="1" outlineLevel="1" x14ac:dyDescent="0.25">
      <c r="B82" s="10" t="s">
        <v>326</v>
      </c>
      <c r="C82" s="58">
        <v>8251.0916666666708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132000</v>
      </c>
      <c r="D84" s="59">
        <v>45612.683333333298</v>
      </c>
    </row>
    <row r="85" spans="1:4" hidden="1" outlineLevel="1" x14ac:dyDescent="0.25">
      <c r="B85" s="10" t="s">
        <v>354</v>
      </c>
      <c r="C85" s="58">
        <v>1252.9583333333301</v>
      </c>
      <c r="D85" s="59">
        <v>0</v>
      </c>
    </row>
    <row r="86" spans="1:4" hidden="1" outlineLevel="1" x14ac:dyDescent="0.25">
      <c r="B86" s="10" t="s">
        <v>364</v>
      </c>
      <c r="C86" s="58">
        <v>8.3000000000000007</v>
      </c>
      <c r="D86" s="59">
        <v>105333.53333333301</v>
      </c>
    </row>
    <row r="87" spans="1:4" hidden="1" outlineLevel="1" x14ac:dyDescent="0.25">
      <c r="A87" s="15"/>
      <c r="B87" s="10" t="s">
        <v>268</v>
      </c>
      <c r="C87" s="58">
        <v>8.3333333333333304</v>
      </c>
      <c r="D87" s="59">
        <v>272635.45</v>
      </c>
    </row>
    <row r="88" spans="1:4" collapsed="1" x14ac:dyDescent="0.25">
      <c r="B88" s="8" t="s">
        <v>117</v>
      </c>
      <c r="C88" s="81">
        <v>69606.333333333299</v>
      </c>
      <c r="D88" s="81">
        <v>79363.066666666695</v>
      </c>
    </row>
    <row r="89" spans="1:4" x14ac:dyDescent="0.25">
      <c r="B89" s="8" t="s">
        <v>120</v>
      </c>
      <c r="C89" s="81">
        <v>118322</v>
      </c>
      <c r="D89" s="81">
        <v>137325.27499999999</v>
      </c>
    </row>
    <row r="90" spans="1:4" x14ac:dyDescent="0.25">
      <c r="B90" s="17" t="s">
        <v>123</v>
      </c>
      <c r="C90" s="56">
        <f>C91+C92+C93+C94+C95</f>
        <v>1036484.2066180237</v>
      </c>
      <c r="D90" s="56">
        <f>D91+D92+D93+D94+D95</f>
        <v>1756752.0430191308</v>
      </c>
    </row>
    <row r="91" spans="1:4" hidden="1" outlineLevel="1" x14ac:dyDescent="0.25">
      <c r="B91" s="11" t="s">
        <v>124</v>
      </c>
      <c r="C91" s="88">
        <v>840065.25857654901</v>
      </c>
      <c r="D91" s="88">
        <v>1534925.2820876299</v>
      </c>
    </row>
    <row r="92" spans="1:4" hidden="1" outlineLevel="1" x14ac:dyDescent="0.25">
      <c r="B92" s="11" t="s">
        <v>127</v>
      </c>
      <c r="C92" s="88">
        <v>59255.856374807998</v>
      </c>
      <c r="D92" s="88">
        <v>34808.9609315009</v>
      </c>
    </row>
    <row r="93" spans="1:4" hidden="1" outlineLevel="1" x14ac:dyDescent="0.25">
      <c r="B93" s="11" t="s">
        <v>130</v>
      </c>
      <c r="C93" s="58">
        <v>27624.924999999999</v>
      </c>
      <c r="D93" s="58">
        <v>27912.0916666667</v>
      </c>
    </row>
    <row r="94" spans="1:4" hidden="1" outlineLevel="1" x14ac:dyDescent="0.25">
      <c r="B94" s="11" t="s">
        <v>133</v>
      </c>
      <c r="C94" s="58">
        <v>109529.75</v>
      </c>
      <c r="D94" s="58">
        <v>157213.02499999999</v>
      </c>
    </row>
    <row r="95" spans="1:4" hidden="1" outlineLevel="1" x14ac:dyDescent="0.25">
      <c r="A95" s="15"/>
      <c r="B95" s="11" t="s">
        <v>136</v>
      </c>
      <c r="C95" s="58">
        <v>8.4166666666666696</v>
      </c>
      <c r="D95" s="58">
        <v>1892.68333333333</v>
      </c>
    </row>
    <row r="96" spans="1:4" collapsed="1" x14ac:dyDescent="0.25">
      <c r="B96" s="9" t="s">
        <v>137</v>
      </c>
      <c r="C96" s="81">
        <f>C97+C98+C99+C100+C101+C102+C103+C104+C105</f>
        <v>65850.216666666704</v>
      </c>
      <c r="D96" s="81">
        <f>D97+D98+D99+D100+D101+D102+D103+D104+D105</f>
        <v>73032.300000000017</v>
      </c>
    </row>
    <row r="97" spans="1:4" hidden="1" outlineLevel="1" x14ac:dyDescent="0.25">
      <c r="B97" s="18" t="s">
        <v>138</v>
      </c>
      <c r="C97" s="57">
        <v>8595</v>
      </c>
      <c r="D97" s="57">
        <v>22334.85</v>
      </c>
    </row>
    <row r="98" spans="1:4" hidden="1" outlineLevel="1" x14ac:dyDescent="0.25">
      <c r="B98" s="18" t="s">
        <v>141</v>
      </c>
      <c r="C98" s="57">
        <v>41950.341666666704</v>
      </c>
      <c r="D98" s="57">
        <v>34846.341666666704</v>
      </c>
    </row>
    <row r="99" spans="1:4" hidden="1" outlineLevel="1" x14ac:dyDescent="0.25">
      <c r="B99" s="19" t="s">
        <v>144</v>
      </c>
      <c r="C99" s="57">
        <v>15200.775</v>
      </c>
      <c r="D99" s="57">
        <v>14573.6583333333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95.683333333333294</v>
      </c>
      <c r="D102" s="57">
        <v>534.03333333333296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8.4166666666666696</v>
      </c>
      <c r="D105" s="57">
        <v>743.41666666666697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54483.208333333307</v>
      </c>
      <c r="D106" s="56">
        <f>D107+D108+D109+D110+D111+D112+D113+D114+D115+D116+D117+D118+D121+D119+D120</f>
        <v>46240.566666666666</v>
      </c>
    </row>
    <row r="107" spans="1:4" hidden="1" outlineLevel="1" x14ac:dyDescent="0.25">
      <c r="B107" s="44" t="s">
        <v>219</v>
      </c>
      <c r="C107" s="57">
        <v>2245.2916666666702</v>
      </c>
      <c r="D107" s="57">
        <v>8133.6750000000002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3784.2750000000001</v>
      </c>
      <c r="D109" s="57">
        <v>15423.166666666701</v>
      </c>
    </row>
    <row r="110" spans="1:4" hidden="1" outlineLevel="1" x14ac:dyDescent="0.25">
      <c r="B110" s="44" t="s">
        <v>222</v>
      </c>
      <c r="C110" s="57">
        <v>1969.3</v>
      </c>
      <c r="D110" s="57">
        <v>2784.0583333333302</v>
      </c>
    </row>
    <row r="111" spans="1:4" hidden="1" outlineLevel="1" x14ac:dyDescent="0.25">
      <c r="B111" s="20" t="s">
        <v>323</v>
      </c>
      <c r="C111" s="57">
        <v>27593.9083333333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3638.5916666666699</v>
      </c>
      <c r="D116" s="58">
        <v>994.28333333333296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12278.5</v>
      </c>
      <c r="D118" s="58">
        <v>0</v>
      </c>
    </row>
    <row r="119" spans="1:4" hidden="1" outlineLevel="1" x14ac:dyDescent="0.25">
      <c r="B119" s="21" t="s">
        <v>293</v>
      </c>
      <c r="C119" s="58">
        <v>2956.9</v>
      </c>
      <c r="D119" s="58">
        <v>0</v>
      </c>
    </row>
    <row r="120" spans="1:4" hidden="1" outlineLevel="1" x14ac:dyDescent="0.25">
      <c r="B120" s="21" t="s">
        <v>350</v>
      </c>
      <c r="C120" s="58">
        <v>8.1083333333333307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8.3333333333333304</v>
      </c>
      <c r="D121" s="58">
        <v>18905.383333333299</v>
      </c>
    </row>
    <row r="122" spans="1:4" collapsed="1" x14ac:dyDescent="0.25">
      <c r="B122" s="22" t="s">
        <v>307</v>
      </c>
      <c r="C122" s="94">
        <f>C123+C124+C125</f>
        <v>408870.35833333369</v>
      </c>
      <c r="D122" s="94">
        <f>D123+D124+D125</f>
        <v>337097.7999999997</v>
      </c>
    </row>
    <row r="123" spans="1:4" hidden="1" outlineLevel="1" x14ac:dyDescent="0.25">
      <c r="B123" s="11" t="s">
        <v>186</v>
      </c>
      <c r="C123" s="58">
        <v>324788.86666666699</v>
      </c>
      <c r="D123" s="58">
        <v>259946.58333333299</v>
      </c>
    </row>
    <row r="124" spans="1:4" hidden="1" outlineLevel="1" x14ac:dyDescent="0.25">
      <c r="B124" s="11" t="s">
        <v>308</v>
      </c>
      <c r="C124" s="58">
        <v>84081.491666666698</v>
      </c>
      <c r="D124" s="58">
        <v>77151.216666666704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1563.5166666666701</v>
      </c>
      <c r="D126" s="83">
        <f>D127+D128</f>
        <v>1579.7916666666699</v>
      </c>
    </row>
    <row r="127" spans="1:4" hidden="1" outlineLevel="1" x14ac:dyDescent="0.25">
      <c r="B127" s="13" t="s">
        <v>190</v>
      </c>
      <c r="C127" s="58">
        <v>1563.5166666666701</v>
      </c>
      <c r="D127" s="58">
        <v>1579.7916666666699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326302.78333333298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6069493.7159882244</v>
      </c>
      <c r="D130" s="55">
        <f>D31+D32+D37+D41+D45+D53+D54+D57+D72+D75+D88+D89+D90+D96+D106+D122+D126+D129+D33</f>
        <v>6253545.1413034676</v>
      </c>
    </row>
    <row r="131" spans="2:5" ht="15.75" thickTop="1" x14ac:dyDescent="0.25">
      <c r="B131" s="24" t="s">
        <v>198</v>
      </c>
      <c r="C131" s="89">
        <v>971919.30901177705</v>
      </c>
      <c r="D131" s="89">
        <v>992644.63369653595</v>
      </c>
    </row>
    <row r="132" spans="2:5" x14ac:dyDescent="0.25">
      <c r="B132" s="10" t="s">
        <v>201</v>
      </c>
      <c r="C132" s="90">
        <v>1408282.605</v>
      </c>
      <c r="D132" s="90">
        <v>1449237.9550000001</v>
      </c>
    </row>
    <row r="133" spans="2:5" ht="12" customHeight="1" thickBot="1" x14ac:dyDescent="0.3">
      <c r="B133" s="54" t="s">
        <v>204</v>
      </c>
      <c r="C133" s="91">
        <f>C130+C131+C132</f>
        <v>8449695.6300000008</v>
      </c>
      <c r="D133" s="91">
        <f>D130+D131+D132</f>
        <v>8695427.7300000042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565619.5859999992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-283130.89000000432</v>
      </c>
    </row>
    <row r="137" spans="2:5" x14ac:dyDescent="0.25">
      <c r="B137" s="8" t="s">
        <v>207</v>
      </c>
      <c r="C137" s="45"/>
      <c r="D137" s="46">
        <v>-564422.79</v>
      </c>
      <c r="E137" s="47"/>
    </row>
    <row r="138" spans="2:5" ht="12.75" hidden="1" customHeight="1" x14ac:dyDescent="0.25">
      <c r="B138" s="29" t="s">
        <v>209</v>
      </c>
      <c r="D138" s="48">
        <v>-1634216.88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461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1968</v>
      </c>
      <c r="D8" s="35"/>
    </row>
    <row r="9" spans="2:4" x14ac:dyDescent="0.25">
      <c r="B9" s="65" t="s">
        <v>5</v>
      </c>
      <c r="C9" s="66">
        <v>3251.7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67</v>
      </c>
      <c r="D12" s="35"/>
    </row>
    <row r="13" spans="2:4" x14ac:dyDescent="0.25">
      <c r="B13" s="65" t="s">
        <v>13</v>
      </c>
      <c r="C13" s="68">
        <v>164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1101</v>
      </c>
      <c r="D15" s="35"/>
    </row>
    <row r="16" spans="2:4" ht="24" x14ac:dyDescent="0.25">
      <c r="B16" s="69" t="s">
        <v>19</v>
      </c>
      <c r="C16" s="38">
        <v>325.89999999999998</v>
      </c>
      <c r="D16" s="35"/>
    </row>
    <row r="17" spans="2:4" x14ac:dyDescent="0.25">
      <c r="B17" s="70" t="s">
        <v>21</v>
      </c>
      <c r="C17" s="38">
        <v>678.1</v>
      </c>
      <c r="D17" s="35"/>
    </row>
    <row r="18" spans="2:4" x14ac:dyDescent="0.25">
      <c r="B18" s="70" t="s">
        <v>22</v>
      </c>
      <c r="C18" s="71" t="s">
        <v>396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1132957.314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1087468.56</v>
      </c>
      <c r="D26" s="41"/>
    </row>
    <row r="27" spans="2:4" x14ac:dyDescent="0.25">
      <c r="B27" s="74" t="s">
        <v>32</v>
      </c>
      <c r="C27" s="76">
        <v>1058542.97</v>
      </c>
      <c r="D27" s="41"/>
    </row>
    <row r="28" spans="2:4" ht="12.75" customHeight="1" x14ac:dyDescent="0.25">
      <c r="B28" s="77" t="s">
        <v>34</v>
      </c>
      <c r="C28" s="78">
        <f>C27/C26%</f>
        <v>97.340098733521074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33484.6</v>
      </c>
      <c r="D31" s="81">
        <v>56872.75</v>
      </c>
    </row>
    <row r="32" spans="2:4" x14ac:dyDescent="0.25">
      <c r="B32" s="8" t="s">
        <v>38</v>
      </c>
      <c r="C32" s="81">
        <v>4341.5</v>
      </c>
      <c r="D32" s="81">
        <v>5819.6166666666704</v>
      </c>
    </row>
    <row r="33" spans="2:4" x14ac:dyDescent="0.25">
      <c r="B33" s="8" t="s">
        <v>334</v>
      </c>
      <c r="C33" s="81">
        <f>C34+C35+C36</f>
        <v>1973.5500000000029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1373.06666666667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600.48333333333301</v>
      </c>
      <c r="D36" s="58">
        <v>0</v>
      </c>
    </row>
    <row r="37" spans="2:4" collapsed="1" x14ac:dyDescent="0.25">
      <c r="B37" s="9" t="s">
        <v>41</v>
      </c>
      <c r="C37" s="56">
        <f>C38+C40+C39</f>
        <v>266659.10778289766</v>
      </c>
      <c r="D37" s="82">
        <f>D38+D40+D39</f>
        <v>274570.22097423876</v>
      </c>
    </row>
    <row r="38" spans="2:4" hidden="1" outlineLevel="1" x14ac:dyDescent="0.25">
      <c r="B38" s="10" t="s">
        <v>322</v>
      </c>
      <c r="C38" s="58">
        <v>144877.47695852499</v>
      </c>
      <c r="D38" s="58">
        <v>120157.71335435699</v>
      </c>
    </row>
    <row r="39" spans="2:4" hidden="1" outlineLevel="1" x14ac:dyDescent="0.25">
      <c r="B39" s="10" t="s">
        <v>345</v>
      </c>
      <c r="C39" s="58">
        <v>72015.975422427</v>
      </c>
      <c r="D39" s="58">
        <v>86916.439692601401</v>
      </c>
    </row>
    <row r="40" spans="2:4" hidden="1" outlineLevel="1" x14ac:dyDescent="0.25">
      <c r="B40" s="10" t="s">
        <v>45</v>
      </c>
      <c r="C40" s="58">
        <v>49765.655401945703</v>
      </c>
      <c r="D40" s="58">
        <v>67496.067927280397</v>
      </c>
    </row>
    <row r="41" spans="2:4" collapsed="1" x14ac:dyDescent="0.25">
      <c r="B41" s="9" t="s">
        <v>48</v>
      </c>
      <c r="C41" s="81">
        <f>C42+C43+C44</f>
        <v>180382.5780849976</v>
      </c>
      <c r="D41" s="83">
        <f>D42+D43+D44</f>
        <v>11036.773200889509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60167.831541218598</v>
      </c>
      <c r="D43" s="84">
        <v>3681.3887519784898</v>
      </c>
    </row>
    <row r="44" spans="2:4" hidden="1" outlineLevel="1" x14ac:dyDescent="0.25">
      <c r="B44" s="10" t="s">
        <v>55</v>
      </c>
      <c r="C44" s="84">
        <v>120214.74654377899</v>
      </c>
      <c r="D44" s="84">
        <v>7355.3844489110197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4673.2083333333303</v>
      </c>
      <c r="D53" s="81">
        <v>0</v>
      </c>
    </row>
    <row r="54" spans="2:5" x14ac:dyDescent="0.25">
      <c r="B54" s="12" t="s">
        <v>80</v>
      </c>
      <c r="C54" s="81">
        <f>C55+C56</f>
        <v>1044.2</v>
      </c>
      <c r="D54" s="83">
        <f>D55+D56</f>
        <v>2158.3333333333298</v>
      </c>
      <c r="E54" s="43"/>
    </row>
    <row r="55" spans="2:5" hidden="1" outlineLevel="1" x14ac:dyDescent="0.25">
      <c r="B55" s="13" t="s">
        <v>81</v>
      </c>
      <c r="C55" s="58">
        <v>1044.2</v>
      </c>
      <c r="D55" s="58">
        <v>2158.3333333333298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99788.583333333314</v>
      </c>
      <c r="D57" s="56">
        <f>D58+D59+D61+D62+D63+D64+D71+D65+D66+D60+D67+D68+D69+D70</f>
        <v>44945</v>
      </c>
    </row>
    <row r="58" spans="2:5" hidden="1" outlineLevel="1" x14ac:dyDescent="0.25">
      <c r="B58" s="13" t="s">
        <v>88</v>
      </c>
      <c r="C58" s="57">
        <v>2667</v>
      </c>
      <c r="D58" s="57">
        <v>4145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18405.8</v>
      </c>
      <c r="D60" s="58">
        <v>0</v>
      </c>
    </row>
    <row r="61" spans="2:5" hidden="1" outlineLevel="1" x14ac:dyDescent="0.25">
      <c r="B61" s="13" t="s">
        <v>92</v>
      </c>
      <c r="C61" s="58">
        <v>7868.8916666666701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1.25</v>
      </c>
      <c r="D63" s="58">
        <v>0</v>
      </c>
    </row>
    <row r="64" spans="2:5" hidden="1" outlineLevel="1" x14ac:dyDescent="0.25">
      <c r="B64" s="13" t="s">
        <v>233</v>
      </c>
      <c r="C64" s="60">
        <v>1.25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24659.808333333302</v>
      </c>
      <c r="D67" s="58">
        <v>0</v>
      </c>
    </row>
    <row r="68" spans="1:5" hidden="1" outlineLevel="1" x14ac:dyDescent="0.25">
      <c r="B68" s="13" t="s">
        <v>299</v>
      </c>
      <c r="C68" s="60">
        <v>1.24166666666667</v>
      </c>
      <c r="D68" s="58">
        <v>40800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46182.1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1.24166666666667</v>
      </c>
      <c r="D71" s="58">
        <v>0</v>
      </c>
    </row>
    <row r="72" spans="1:5" collapsed="1" x14ac:dyDescent="0.25">
      <c r="B72" s="12" t="s">
        <v>96</v>
      </c>
      <c r="C72" s="85">
        <f>C73+C74</f>
        <v>5353.1</v>
      </c>
      <c r="D72" s="83">
        <f>D73+D74</f>
        <v>1961.18333333333</v>
      </c>
      <c r="E72" s="43"/>
    </row>
    <row r="73" spans="1:5" hidden="1" outlineLevel="1" x14ac:dyDescent="0.25">
      <c r="B73" s="13" t="s">
        <v>97</v>
      </c>
      <c r="C73" s="60">
        <v>3137.2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2215.9</v>
      </c>
      <c r="D74" s="58">
        <v>1961.18333333333</v>
      </c>
    </row>
    <row r="75" spans="1:5" collapsed="1" x14ac:dyDescent="0.25">
      <c r="B75" s="9" t="s">
        <v>103</v>
      </c>
      <c r="C75" s="86">
        <f>C76+C77+C78+C79+C87+C80+C81+C82+C83+C84+C85+C86</f>
        <v>20858.991666666665</v>
      </c>
      <c r="D75" s="81">
        <f>D76+D77+D78+D79+D87+D80+D81+D82+D83+D84+D85+D86</f>
        <v>214776.82500000013</v>
      </c>
    </row>
    <row r="76" spans="1:5" hidden="1" outlineLevel="1" x14ac:dyDescent="0.25">
      <c r="B76" s="10" t="s">
        <v>346</v>
      </c>
      <c r="C76" s="58">
        <v>53.4</v>
      </c>
      <c r="D76" s="58">
        <v>56.633333333333297</v>
      </c>
    </row>
    <row r="77" spans="1:5" hidden="1" outlineLevel="1" x14ac:dyDescent="0.25">
      <c r="B77" s="16" t="s">
        <v>270</v>
      </c>
      <c r="C77" s="87">
        <v>5877.5416666666697</v>
      </c>
      <c r="D77" s="58">
        <v>15225.0666666667</v>
      </c>
    </row>
    <row r="78" spans="1:5" hidden="1" outlineLevel="1" x14ac:dyDescent="0.25">
      <c r="B78" s="10" t="s">
        <v>269</v>
      </c>
      <c r="C78" s="58">
        <v>235.4</v>
      </c>
      <c r="D78" s="59">
        <v>2955.5166666666701</v>
      </c>
    </row>
    <row r="79" spans="1:5" hidden="1" outlineLevel="1" x14ac:dyDescent="0.25">
      <c r="B79" s="10" t="s">
        <v>267</v>
      </c>
      <c r="C79" s="58">
        <v>1770.1</v>
      </c>
      <c r="D79" s="59">
        <v>0</v>
      </c>
    </row>
    <row r="80" spans="1:5" hidden="1" outlineLevel="1" x14ac:dyDescent="0.25">
      <c r="B80" s="10" t="s">
        <v>266</v>
      </c>
      <c r="C80" s="58">
        <v>1.2</v>
      </c>
      <c r="D80" s="59">
        <v>126613.5</v>
      </c>
    </row>
    <row r="81" spans="1:4" hidden="1" outlineLevel="1" x14ac:dyDescent="0.25">
      <c r="B81" s="10" t="s">
        <v>349</v>
      </c>
      <c r="C81" s="58">
        <v>11504.5</v>
      </c>
      <c r="D81" s="59">
        <v>15280</v>
      </c>
    </row>
    <row r="82" spans="1:4" hidden="1" outlineLevel="1" x14ac:dyDescent="0.25">
      <c r="B82" s="10" t="s">
        <v>326</v>
      </c>
      <c r="C82" s="58">
        <v>1226.55833333333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1.5249999999999999</v>
      </c>
      <c r="D84" s="59">
        <v>0</v>
      </c>
    </row>
    <row r="85" spans="1:4" hidden="1" outlineLevel="1" x14ac:dyDescent="0.25">
      <c r="B85" s="10" t="s">
        <v>354</v>
      </c>
      <c r="C85" s="58">
        <v>186.25833333333301</v>
      </c>
      <c r="D85" s="59">
        <v>0</v>
      </c>
    </row>
    <row r="86" spans="1:4" hidden="1" outlineLevel="1" x14ac:dyDescent="0.25">
      <c r="B86" s="10" t="s">
        <v>364</v>
      </c>
      <c r="C86" s="58">
        <v>1.2666666666666699</v>
      </c>
      <c r="D86" s="59">
        <v>15228.9416666667</v>
      </c>
    </row>
    <row r="87" spans="1:4" hidden="1" outlineLevel="1" x14ac:dyDescent="0.25">
      <c r="A87" s="15"/>
      <c r="B87" s="10" t="s">
        <v>268</v>
      </c>
      <c r="C87" s="58">
        <v>1.24166666666667</v>
      </c>
      <c r="D87" s="59">
        <v>39417.166666666701</v>
      </c>
    </row>
    <row r="88" spans="1:4" collapsed="1" x14ac:dyDescent="0.25">
      <c r="B88" s="8" t="s">
        <v>117</v>
      </c>
      <c r="C88" s="81">
        <v>10347.200000000001</v>
      </c>
      <c r="D88" s="81">
        <v>11797.5333333333</v>
      </c>
    </row>
    <row r="89" spans="1:4" x14ac:dyDescent="0.25">
      <c r="B89" s="8" t="s">
        <v>120</v>
      </c>
      <c r="C89" s="81">
        <v>18422.333333333299</v>
      </c>
      <c r="D89" s="81">
        <v>20413.900000000001</v>
      </c>
    </row>
    <row r="90" spans="1:4" x14ac:dyDescent="0.25">
      <c r="B90" s="17" t="s">
        <v>123</v>
      </c>
      <c r="C90" s="56">
        <f>C91+C92+C93+C94+C95</f>
        <v>154076.30536354313</v>
      </c>
      <c r="D90" s="56">
        <f>D91+D92+D93+D94+D95</f>
        <v>261135.53843618039</v>
      </c>
    </row>
    <row r="91" spans="1:4" hidden="1" outlineLevel="1" x14ac:dyDescent="0.25">
      <c r="B91" s="11" t="s">
        <v>124</v>
      </c>
      <c r="C91" s="88">
        <v>124878.405017921</v>
      </c>
      <c r="D91" s="88">
        <v>228171.55355193</v>
      </c>
    </row>
    <row r="92" spans="1:4" hidden="1" outlineLevel="1" x14ac:dyDescent="0.25">
      <c r="B92" s="11" t="s">
        <v>127</v>
      </c>
      <c r="C92" s="88">
        <v>8808.5253456221199</v>
      </c>
      <c r="D92" s="88">
        <v>5174.4432175837601</v>
      </c>
    </row>
    <row r="93" spans="1:4" hidden="1" outlineLevel="1" x14ac:dyDescent="0.25">
      <c r="B93" s="11" t="s">
        <v>130</v>
      </c>
      <c r="C93" s="58">
        <v>4106.3166666666702</v>
      </c>
      <c r="D93" s="58">
        <v>4149.3</v>
      </c>
    </row>
    <row r="94" spans="1:4" hidden="1" outlineLevel="1" x14ac:dyDescent="0.25">
      <c r="B94" s="11" t="s">
        <v>133</v>
      </c>
      <c r="C94" s="58">
        <v>16281.858333333301</v>
      </c>
      <c r="D94" s="58">
        <v>23369.858333333301</v>
      </c>
    </row>
    <row r="95" spans="1:4" hidden="1" outlineLevel="1" x14ac:dyDescent="0.25">
      <c r="A95" s="15"/>
      <c r="B95" s="11" t="s">
        <v>136</v>
      </c>
      <c r="C95" s="58">
        <v>1.2</v>
      </c>
      <c r="D95" s="58">
        <v>270.38333333333298</v>
      </c>
    </row>
    <row r="96" spans="1:4" collapsed="1" x14ac:dyDescent="0.25">
      <c r="B96" s="9" t="s">
        <v>137</v>
      </c>
      <c r="C96" s="81">
        <f>C97+C98+C99+C100+C101+C102+C103+C104+C105</f>
        <v>9788.2583333333405</v>
      </c>
      <c r="D96" s="81">
        <f>D97+D98+D99+D100+D101+D102+D103+D104+D105</f>
        <v>10849.591666666667</v>
      </c>
    </row>
    <row r="97" spans="1:4" hidden="1" outlineLevel="1" x14ac:dyDescent="0.25">
      <c r="B97" s="18" t="s">
        <v>138</v>
      </c>
      <c r="C97" s="57">
        <v>1277.7</v>
      </c>
      <c r="D97" s="57">
        <v>3320.2083333333298</v>
      </c>
    </row>
    <row r="98" spans="1:4" hidden="1" outlineLevel="1" x14ac:dyDescent="0.25">
      <c r="B98" s="18" t="s">
        <v>141</v>
      </c>
      <c r="C98" s="57">
        <v>6236.0583333333398</v>
      </c>
      <c r="D98" s="57">
        <v>5180.0416666666697</v>
      </c>
    </row>
    <row r="99" spans="1:4" hidden="1" outlineLevel="1" x14ac:dyDescent="0.25">
      <c r="B99" s="19" t="s">
        <v>144</v>
      </c>
      <c r="C99" s="57">
        <v>2259.6</v>
      </c>
      <c r="D99" s="57">
        <v>2166.375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13.7</v>
      </c>
      <c r="D102" s="57">
        <v>76.766666666666694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1.2</v>
      </c>
      <c r="D105" s="57">
        <v>106.2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8099.1416666666664</v>
      </c>
      <c r="D106" s="56">
        <f>D107+D108+D109+D110+D111+D112+D113+D114+D115+D116+D117+D118+D121+D119+D120</f>
        <v>6796.7583333333259</v>
      </c>
    </row>
    <row r="107" spans="1:4" hidden="1" outlineLevel="1" x14ac:dyDescent="0.25">
      <c r="B107" s="44" t="s">
        <v>219</v>
      </c>
      <c r="C107" s="57">
        <v>333.8</v>
      </c>
      <c r="D107" s="57">
        <v>1209.2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562.52499999999998</v>
      </c>
      <c r="D109" s="57">
        <v>2292.50833333333</v>
      </c>
    </row>
    <row r="110" spans="1:4" hidden="1" outlineLevel="1" x14ac:dyDescent="0.25">
      <c r="B110" s="44" t="s">
        <v>222</v>
      </c>
      <c r="C110" s="57">
        <v>292.8</v>
      </c>
      <c r="D110" s="57">
        <v>413.933333333333</v>
      </c>
    </row>
    <row r="111" spans="1:4" hidden="1" outlineLevel="1" x14ac:dyDescent="0.25">
      <c r="B111" s="20" t="s">
        <v>323</v>
      </c>
      <c r="C111" s="57">
        <v>4101.8999999999996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540.9</v>
      </c>
      <c r="D116" s="58">
        <v>147.808333333333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1825.2</v>
      </c>
      <c r="D118" s="58">
        <v>0</v>
      </c>
    </row>
    <row r="119" spans="1:4" hidden="1" outlineLevel="1" x14ac:dyDescent="0.25">
      <c r="B119" s="21" t="s">
        <v>293</v>
      </c>
      <c r="C119" s="58">
        <v>439.6</v>
      </c>
      <c r="D119" s="58">
        <v>0</v>
      </c>
    </row>
    <row r="120" spans="1:4" hidden="1" outlineLevel="1" x14ac:dyDescent="0.25">
      <c r="B120" s="21" t="s">
        <v>350</v>
      </c>
      <c r="C120" s="58">
        <v>1.175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1.24166666666667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60779.891666666597</v>
      </c>
      <c r="D122" s="94">
        <f>D123+D124+D125</f>
        <v>50110.608333333301</v>
      </c>
    </row>
    <row r="123" spans="1:4" hidden="1" outlineLevel="1" x14ac:dyDescent="0.25">
      <c r="B123" s="11" t="s">
        <v>186</v>
      </c>
      <c r="C123" s="58">
        <v>48280.908333333296</v>
      </c>
      <c r="D123" s="58">
        <v>38641.9</v>
      </c>
    </row>
    <row r="124" spans="1:4" hidden="1" outlineLevel="1" x14ac:dyDescent="0.25">
      <c r="B124" s="11" t="s">
        <v>308</v>
      </c>
      <c r="C124" s="58">
        <v>12498.983333333301</v>
      </c>
      <c r="D124" s="58">
        <v>11468.708333333299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232.4</v>
      </c>
      <c r="D126" s="83">
        <f>D127+D128</f>
        <v>234.816666666667</v>
      </c>
    </row>
    <row r="127" spans="1:4" hidden="1" outlineLevel="1" x14ac:dyDescent="0.25">
      <c r="B127" s="13" t="s">
        <v>190</v>
      </c>
      <c r="C127" s="58">
        <v>232.4</v>
      </c>
      <c r="D127" s="58">
        <v>234.816666666667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48505.9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928810.84956477163</v>
      </c>
      <c r="D130" s="55">
        <f>D31+D32+D37+D41+D45+D53+D54+D57+D72+D75+D88+D89+D90+D96+D106+D122+D126+D129+D33</f>
        <v>973479.44927797536</v>
      </c>
    </row>
    <row r="131" spans="2:5" ht="15.75" thickTop="1" x14ac:dyDescent="0.25">
      <c r="B131" s="24" t="s">
        <v>198</v>
      </c>
      <c r="C131" s="89">
        <v>175380.04210189401</v>
      </c>
      <c r="D131" s="89">
        <v>148065.32572202399</v>
      </c>
    </row>
    <row r="132" spans="2:5" x14ac:dyDescent="0.25">
      <c r="B132" s="10" t="s">
        <v>201</v>
      </c>
      <c r="C132" s="90">
        <v>220838.17833333299</v>
      </c>
      <c r="D132" s="90">
        <v>224308.95499999999</v>
      </c>
    </row>
    <row r="133" spans="2:5" ht="12" customHeight="1" thickBot="1" x14ac:dyDescent="0.3">
      <c r="B133" s="54" t="s">
        <v>204</v>
      </c>
      <c r="C133" s="91">
        <f>C130+C131+C132</f>
        <v>1325029.0699999987</v>
      </c>
      <c r="D133" s="91">
        <f>D130+D131+D132</f>
        <v>1345853.7299999995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-192071.75599999866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-287310.75999999954</v>
      </c>
    </row>
    <row r="137" spans="2:5" x14ac:dyDescent="0.25">
      <c r="B137" s="8" t="s">
        <v>207</v>
      </c>
      <c r="C137" s="45"/>
      <c r="D137" s="46">
        <v>-226892.73</v>
      </c>
      <c r="E137" s="47"/>
    </row>
    <row r="138" spans="2:5" ht="12.75" hidden="1" customHeight="1" x14ac:dyDescent="0.25">
      <c r="B138" s="29" t="s">
        <v>209</v>
      </c>
      <c r="D138" s="48">
        <v>-526359.59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462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1968</v>
      </c>
      <c r="D8" s="35"/>
    </row>
    <row r="9" spans="2:4" x14ac:dyDescent="0.25">
      <c r="B9" s="65" t="s">
        <v>5</v>
      </c>
      <c r="C9" s="66">
        <v>3139.5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69</v>
      </c>
      <c r="D12" s="35"/>
    </row>
    <row r="13" spans="2:4" x14ac:dyDescent="0.25">
      <c r="B13" s="65" t="s">
        <v>13</v>
      </c>
      <c r="C13" s="68">
        <v>145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1088</v>
      </c>
      <c r="D15" s="35"/>
    </row>
    <row r="16" spans="2:4" ht="24" x14ac:dyDescent="0.25">
      <c r="B16" s="69" t="s">
        <v>19</v>
      </c>
      <c r="C16" s="38">
        <v>324</v>
      </c>
      <c r="D16" s="35"/>
    </row>
    <row r="17" spans="2:4" x14ac:dyDescent="0.25">
      <c r="B17" s="70" t="s">
        <v>21</v>
      </c>
      <c r="C17" s="38">
        <v>698.4</v>
      </c>
      <c r="D17" s="35"/>
    </row>
    <row r="18" spans="2:4" x14ac:dyDescent="0.25">
      <c r="B18" s="70" t="s">
        <v>22</v>
      </c>
      <c r="C18" s="71" t="s">
        <v>396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1093864.5900000001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1080380.76</v>
      </c>
      <c r="D26" s="41"/>
    </row>
    <row r="27" spans="2:4" x14ac:dyDescent="0.25">
      <c r="B27" s="74" t="s">
        <v>32</v>
      </c>
      <c r="C27" s="76">
        <v>1076127.8700000001</v>
      </c>
      <c r="D27" s="41"/>
    </row>
    <row r="28" spans="2:4" ht="12.75" customHeight="1" x14ac:dyDescent="0.25">
      <c r="B28" s="77" t="s">
        <v>34</v>
      </c>
      <c r="C28" s="78">
        <f>C27/C26%</f>
        <v>99.606352671441513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32329.1</v>
      </c>
      <c r="D31" s="81">
        <v>54910.116666666698</v>
      </c>
    </row>
    <row r="32" spans="2:4" x14ac:dyDescent="0.25">
      <c r="B32" s="8" t="s">
        <v>38</v>
      </c>
      <c r="C32" s="81">
        <v>4191.7</v>
      </c>
      <c r="D32" s="81">
        <v>5618.8083333333298</v>
      </c>
    </row>
    <row r="33" spans="2:4" x14ac:dyDescent="0.25">
      <c r="B33" s="8" t="s">
        <v>334</v>
      </c>
      <c r="C33" s="81">
        <f>C34+C35+C36</f>
        <v>1905.4583333333371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1325.69166666667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579.76666666666699</v>
      </c>
      <c r="D36" s="58">
        <v>0</v>
      </c>
    </row>
    <row r="37" spans="2:4" collapsed="1" x14ac:dyDescent="0.25">
      <c r="B37" s="9" t="s">
        <v>41</v>
      </c>
      <c r="C37" s="56">
        <f>C38+C40+C39</f>
        <v>267270.5901177678</v>
      </c>
      <c r="D37" s="82">
        <f>D38+D40+D39</f>
        <v>274846.94148501602</v>
      </c>
    </row>
    <row r="38" spans="2:4" hidden="1" outlineLevel="1" x14ac:dyDescent="0.25">
      <c r="B38" s="10" t="s">
        <v>322</v>
      </c>
      <c r="C38" s="58">
        <v>145419.88607270899</v>
      </c>
      <c r="D38" s="58">
        <v>120607.56307864501</v>
      </c>
    </row>
    <row r="39" spans="2:4" hidden="1" outlineLevel="1" x14ac:dyDescent="0.25">
      <c r="B39" s="10" t="s">
        <v>345</v>
      </c>
      <c r="C39" s="58">
        <v>73802.208141320996</v>
      </c>
      <c r="D39" s="58">
        <v>89072.277544826095</v>
      </c>
    </row>
    <row r="40" spans="2:4" hidden="1" outlineLevel="1" x14ac:dyDescent="0.25">
      <c r="B40" s="10" t="s">
        <v>45</v>
      </c>
      <c r="C40" s="58">
        <v>48048.495903737799</v>
      </c>
      <c r="D40" s="58">
        <v>65167.100861544903</v>
      </c>
    </row>
    <row r="41" spans="2:4" collapsed="1" x14ac:dyDescent="0.25">
      <c r="B41" s="9" t="s">
        <v>48</v>
      </c>
      <c r="C41" s="81">
        <f>C42+C43+C44</f>
        <v>128440.90501792109</v>
      </c>
      <c r="D41" s="83">
        <f>D42+D43+D44</f>
        <v>7858.6956855393491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59817.0954941116</v>
      </c>
      <c r="D43" s="84">
        <v>3659.9277326906999</v>
      </c>
    </row>
    <row r="44" spans="2:4" hidden="1" outlineLevel="1" x14ac:dyDescent="0.25">
      <c r="B44" s="10" t="s">
        <v>55</v>
      </c>
      <c r="C44" s="84">
        <v>68623.809523809497</v>
      </c>
      <c r="D44" s="84">
        <v>4198.7679528486497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4812.7083333333303</v>
      </c>
      <c r="D53" s="81">
        <v>0</v>
      </c>
    </row>
    <row r="54" spans="2:5" x14ac:dyDescent="0.25">
      <c r="B54" s="12" t="s">
        <v>80</v>
      </c>
      <c r="C54" s="81">
        <f>C55+C56</f>
        <v>1075.4000000000001</v>
      </c>
      <c r="D54" s="83">
        <f>D55+D56</f>
        <v>2222.8249999999998</v>
      </c>
      <c r="E54" s="43"/>
    </row>
    <row r="55" spans="2:5" hidden="1" outlineLevel="1" x14ac:dyDescent="0.25">
      <c r="B55" s="13" t="s">
        <v>81</v>
      </c>
      <c r="C55" s="58">
        <v>1075.4000000000001</v>
      </c>
      <c r="D55" s="58">
        <v>2222.8249999999998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97076.833333333372</v>
      </c>
      <c r="D57" s="56">
        <f>D58+D59+D61+D62+D63+D64+D71+D65+D66+D60+D67+D68+D69+D70</f>
        <v>67331.766666666663</v>
      </c>
    </row>
    <row r="58" spans="2:5" hidden="1" outlineLevel="1" x14ac:dyDescent="0.25">
      <c r="B58" s="13" t="s">
        <v>88</v>
      </c>
      <c r="C58" s="57">
        <v>2746.6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17770.8</v>
      </c>
      <c r="D60" s="58">
        <v>0</v>
      </c>
    </row>
    <row r="61" spans="2:5" hidden="1" outlineLevel="1" x14ac:dyDescent="0.25">
      <c r="B61" s="13" t="s">
        <v>92</v>
      </c>
      <c r="C61" s="58">
        <v>7597.375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1.2083333333333299</v>
      </c>
      <c r="D63" s="58">
        <v>0</v>
      </c>
    </row>
    <row r="64" spans="2:5" hidden="1" outlineLevel="1" x14ac:dyDescent="0.25">
      <c r="B64" s="13" t="s">
        <v>233</v>
      </c>
      <c r="C64" s="60">
        <v>1.2083333333333299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24368.641666666699</v>
      </c>
      <c r="D67" s="58">
        <v>6531.7666666666701</v>
      </c>
    </row>
    <row r="68" spans="1:5" hidden="1" outlineLevel="1" x14ac:dyDescent="0.25">
      <c r="B68" s="13" t="s">
        <v>299</v>
      </c>
      <c r="C68" s="60">
        <v>1.2</v>
      </c>
      <c r="D68" s="58">
        <v>60800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44588.6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</v>
      </c>
      <c r="D71" s="58">
        <v>0</v>
      </c>
    </row>
    <row r="72" spans="1:5" collapsed="1" x14ac:dyDescent="0.25">
      <c r="B72" s="12" t="s">
        <v>96</v>
      </c>
      <c r="C72" s="85">
        <f>C73+C74</f>
        <v>5513.2999999999993</v>
      </c>
      <c r="D72" s="83">
        <f>D73+D74</f>
        <v>2019.8583333333299</v>
      </c>
      <c r="E72" s="43"/>
    </row>
    <row r="73" spans="1:5" hidden="1" outlineLevel="1" x14ac:dyDescent="0.25">
      <c r="B73" s="13" t="s">
        <v>97</v>
      </c>
      <c r="C73" s="60">
        <v>3231.1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2282.1999999999998</v>
      </c>
      <c r="D74" s="58">
        <v>2019.8583333333299</v>
      </c>
    </row>
    <row r="75" spans="1:5" collapsed="1" x14ac:dyDescent="0.25">
      <c r="B75" s="9" t="s">
        <v>103</v>
      </c>
      <c r="C75" s="86">
        <f>C76+C77+C78+C79+C87+C80+C81+C82+C83+C84+C85+C86</f>
        <v>21013.233333333334</v>
      </c>
      <c r="D75" s="81">
        <f>D76+D77+D78+D79+D87+D80+D81+D82+D83+D84+D85+D86</f>
        <v>199448.14166666675</v>
      </c>
    </row>
    <row r="76" spans="1:5" hidden="1" outlineLevel="1" x14ac:dyDescent="0.25">
      <c r="B76" s="10" t="s">
        <v>346</v>
      </c>
      <c r="C76" s="58">
        <v>51.6</v>
      </c>
      <c r="D76" s="58">
        <v>54.716666666666697</v>
      </c>
    </row>
    <row r="77" spans="1:5" hidden="1" outlineLevel="1" x14ac:dyDescent="0.25">
      <c r="B77" s="16" t="s">
        <v>270</v>
      </c>
      <c r="C77" s="87">
        <v>5808.1416666666701</v>
      </c>
      <c r="D77" s="58">
        <v>0</v>
      </c>
    </row>
    <row r="78" spans="1:5" hidden="1" outlineLevel="1" x14ac:dyDescent="0.25">
      <c r="B78" s="10" t="s">
        <v>269</v>
      </c>
      <c r="C78" s="58">
        <v>227.3</v>
      </c>
      <c r="D78" s="59">
        <v>2853.8166666666698</v>
      </c>
    </row>
    <row r="79" spans="1:5" hidden="1" outlineLevel="1" x14ac:dyDescent="0.25">
      <c r="B79" s="10" t="s">
        <v>267</v>
      </c>
      <c r="C79" s="58">
        <v>1709.1</v>
      </c>
      <c r="D79" s="59">
        <v>0</v>
      </c>
    </row>
    <row r="80" spans="1:5" hidden="1" outlineLevel="1" x14ac:dyDescent="0.25">
      <c r="B80" s="10" t="s">
        <v>266</v>
      </c>
      <c r="C80" s="58">
        <v>1.2</v>
      </c>
      <c r="D80" s="59">
        <v>126613.5</v>
      </c>
    </row>
    <row r="81" spans="1:4" hidden="1" outlineLevel="1" x14ac:dyDescent="0.25">
      <c r="B81" s="10" t="s">
        <v>349</v>
      </c>
      <c r="C81" s="58">
        <v>11847.9</v>
      </c>
      <c r="D81" s="59">
        <v>15280</v>
      </c>
    </row>
    <row r="82" spans="1:4" hidden="1" outlineLevel="1" x14ac:dyDescent="0.25">
      <c r="B82" s="10" t="s">
        <v>326</v>
      </c>
      <c r="C82" s="58">
        <v>1184.2333333333299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1.4750000000000001</v>
      </c>
      <c r="D84" s="59">
        <v>0</v>
      </c>
    </row>
    <row r="85" spans="1:4" hidden="1" outlineLevel="1" x14ac:dyDescent="0.25">
      <c r="B85" s="10" t="s">
        <v>354</v>
      </c>
      <c r="C85" s="58">
        <v>179.82499999999999</v>
      </c>
      <c r="D85" s="59">
        <v>0</v>
      </c>
    </row>
    <row r="86" spans="1:4" hidden="1" outlineLevel="1" x14ac:dyDescent="0.25">
      <c r="B86" s="10" t="s">
        <v>364</v>
      </c>
      <c r="C86" s="58">
        <v>1.25833333333333</v>
      </c>
      <c r="D86" s="59">
        <v>15228.9416666667</v>
      </c>
    </row>
    <row r="87" spans="1:4" hidden="1" outlineLevel="1" x14ac:dyDescent="0.25">
      <c r="A87" s="15"/>
      <c r="B87" s="10" t="s">
        <v>268</v>
      </c>
      <c r="C87" s="58">
        <v>1.2</v>
      </c>
      <c r="D87" s="59">
        <v>39417.166666666701</v>
      </c>
    </row>
    <row r="88" spans="1:4" collapsed="1" x14ac:dyDescent="0.25">
      <c r="B88" s="8" t="s">
        <v>117</v>
      </c>
      <c r="C88" s="81">
        <v>9990.2000000000007</v>
      </c>
      <c r="D88" s="81">
        <v>11390.4916666667</v>
      </c>
    </row>
    <row r="89" spans="1:4" x14ac:dyDescent="0.25">
      <c r="B89" s="8" t="s">
        <v>120</v>
      </c>
      <c r="C89" s="81">
        <v>16982.099999999999</v>
      </c>
      <c r="D89" s="81">
        <v>19709.5333333333</v>
      </c>
    </row>
    <row r="90" spans="1:4" x14ac:dyDescent="0.25">
      <c r="B90" s="17" t="s">
        <v>123</v>
      </c>
      <c r="C90" s="56">
        <f>C91+C92+C93+C94+C95</f>
        <v>148759.959139785</v>
      </c>
      <c r="D90" s="56">
        <f>D91+D92+D93+D94+D95</f>
        <v>252134.84298677949</v>
      </c>
    </row>
    <row r="91" spans="1:4" hidden="1" outlineLevel="1" x14ac:dyDescent="0.25">
      <c r="B91" s="11" t="s">
        <v>124</v>
      </c>
      <c r="C91" s="88">
        <v>120569.47004608301</v>
      </c>
      <c r="D91" s="88">
        <v>220298.40139673601</v>
      </c>
    </row>
    <row r="92" spans="1:4" hidden="1" outlineLevel="1" x14ac:dyDescent="0.25">
      <c r="B92" s="11" t="s">
        <v>127</v>
      </c>
      <c r="C92" s="88">
        <v>8504.5890937019994</v>
      </c>
      <c r="D92" s="88">
        <v>4995.91659004349</v>
      </c>
    </row>
    <row r="93" spans="1:4" hidden="1" outlineLevel="1" x14ac:dyDescent="0.25">
      <c r="B93" s="11" t="s">
        <v>130</v>
      </c>
      <c r="C93" s="58">
        <v>3964.65</v>
      </c>
      <c r="D93" s="58">
        <v>4006.11666666667</v>
      </c>
    </row>
    <row r="94" spans="1:4" hidden="1" outlineLevel="1" x14ac:dyDescent="0.25">
      <c r="B94" s="11" t="s">
        <v>133</v>
      </c>
      <c r="C94" s="58">
        <v>15720.05</v>
      </c>
      <c r="D94" s="58">
        <v>22564.025000000001</v>
      </c>
    </row>
    <row r="95" spans="1:4" hidden="1" outlineLevel="1" x14ac:dyDescent="0.25">
      <c r="A95" s="15"/>
      <c r="B95" s="11" t="s">
        <v>136</v>
      </c>
      <c r="C95" s="58">
        <v>1.2</v>
      </c>
      <c r="D95" s="58">
        <v>270.38333333333298</v>
      </c>
    </row>
    <row r="96" spans="1:4" collapsed="1" x14ac:dyDescent="0.25">
      <c r="B96" s="9" t="s">
        <v>137</v>
      </c>
      <c r="C96" s="81">
        <f>C97+C98+C99+C100+C101+C102+C103+C104+C105</f>
        <v>9451.0583333333307</v>
      </c>
      <c r="D96" s="81">
        <f>D97+D98+D99+D100+D101+D102+D103+D104+D105</f>
        <v>10481.549999999997</v>
      </c>
    </row>
    <row r="97" spans="1:4" hidden="1" outlineLevel="1" x14ac:dyDescent="0.25">
      <c r="B97" s="18" t="s">
        <v>138</v>
      </c>
      <c r="C97" s="57">
        <v>1233.5999999999999</v>
      </c>
      <c r="D97" s="57">
        <v>3205.61666666667</v>
      </c>
    </row>
    <row r="98" spans="1:4" hidden="1" outlineLevel="1" x14ac:dyDescent="0.25">
      <c r="B98" s="18" t="s">
        <v>141</v>
      </c>
      <c r="C98" s="57">
        <v>6020.8583333333299</v>
      </c>
      <c r="D98" s="57">
        <v>5001.2833333333301</v>
      </c>
    </row>
    <row r="99" spans="1:4" hidden="1" outlineLevel="1" x14ac:dyDescent="0.25">
      <c r="B99" s="19" t="s">
        <v>144</v>
      </c>
      <c r="C99" s="57">
        <v>2181.6999999999998</v>
      </c>
      <c r="D99" s="57">
        <v>2091.6833333333302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13.7</v>
      </c>
      <c r="D102" s="57">
        <v>76.766666666666694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1.2</v>
      </c>
      <c r="D105" s="57">
        <v>106.2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7819.6583333333328</v>
      </c>
      <c r="D106" s="56">
        <f>D107+D108+D109+D110+D111+D112+D113+D114+D115+D116+D117+D118+D121+D119+D120</f>
        <v>6656.6416666666628</v>
      </c>
    </row>
    <row r="107" spans="1:4" hidden="1" outlineLevel="1" x14ac:dyDescent="0.25">
      <c r="B107" s="44" t="s">
        <v>219</v>
      </c>
      <c r="C107" s="57">
        <v>322.29166666666703</v>
      </c>
      <c r="D107" s="57">
        <v>1167.5416666666699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543.1</v>
      </c>
      <c r="D109" s="57">
        <v>2213.4333333333302</v>
      </c>
    </row>
    <row r="110" spans="1:4" hidden="1" outlineLevel="1" x14ac:dyDescent="0.25">
      <c r="B110" s="44" t="s">
        <v>222</v>
      </c>
      <c r="C110" s="57">
        <v>282.7</v>
      </c>
      <c r="D110" s="57">
        <v>399.65833333333302</v>
      </c>
    </row>
    <row r="111" spans="1:4" hidden="1" outlineLevel="1" x14ac:dyDescent="0.25">
      <c r="B111" s="20" t="s">
        <v>323</v>
      </c>
      <c r="C111" s="57">
        <v>3960.4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522.20000000000005</v>
      </c>
      <c r="D116" s="58">
        <v>142.69999999999999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1762.2</v>
      </c>
      <c r="D118" s="58">
        <v>0</v>
      </c>
    </row>
    <row r="119" spans="1:4" hidden="1" outlineLevel="1" x14ac:dyDescent="0.25">
      <c r="B119" s="21" t="s">
        <v>293</v>
      </c>
      <c r="C119" s="58">
        <v>424.4</v>
      </c>
      <c r="D119" s="58">
        <v>0</v>
      </c>
    </row>
    <row r="120" spans="1:4" hidden="1" outlineLevel="1" x14ac:dyDescent="0.25">
      <c r="B120" s="21" t="s">
        <v>350</v>
      </c>
      <c r="C120" s="58">
        <v>1.1666666666666701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58682.683333333298</v>
      </c>
      <c r="D122" s="94">
        <f>D123+D124+D125</f>
        <v>48381.558333333305</v>
      </c>
    </row>
    <row r="123" spans="1:4" hidden="1" outlineLevel="1" x14ac:dyDescent="0.25">
      <c r="B123" s="11" t="s">
        <v>186</v>
      </c>
      <c r="C123" s="58">
        <v>46614.974999999999</v>
      </c>
      <c r="D123" s="58">
        <v>37308.508333333302</v>
      </c>
    </row>
    <row r="124" spans="1:4" hidden="1" outlineLevel="1" x14ac:dyDescent="0.25">
      <c r="B124" s="11" t="s">
        <v>308</v>
      </c>
      <c r="C124" s="58">
        <v>12067.708333333299</v>
      </c>
      <c r="D124" s="58">
        <v>11073.05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224.4</v>
      </c>
      <c r="D126" s="83">
        <f>D127+D128</f>
        <v>226.73333333333301</v>
      </c>
    </row>
    <row r="127" spans="1:4" hidden="1" outlineLevel="1" x14ac:dyDescent="0.25">
      <c r="B127" s="13" t="s">
        <v>190</v>
      </c>
      <c r="C127" s="58">
        <v>224.4</v>
      </c>
      <c r="D127" s="58">
        <v>226.73333333333301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46832.2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862371.48760880728</v>
      </c>
      <c r="D130" s="55">
        <f>D31+D32+D37+D41+D45+D53+D54+D57+D72+D75+D88+D89+D90+D96+D106+D122+D126+D129+D33</f>
        <v>963238.50515733508</v>
      </c>
    </row>
    <row r="131" spans="2:5" ht="15.75" thickTop="1" x14ac:dyDescent="0.25">
      <c r="B131" s="24" t="s">
        <v>198</v>
      </c>
      <c r="C131" s="89">
        <v>158485.23739119299</v>
      </c>
      <c r="D131" s="89">
        <v>144863.34484266501</v>
      </c>
    </row>
    <row r="132" spans="2:5" x14ac:dyDescent="0.25">
      <c r="B132" s="10" t="s">
        <v>201</v>
      </c>
      <c r="C132" s="90">
        <v>204171.345</v>
      </c>
      <c r="D132" s="90">
        <v>221620.37</v>
      </c>
    </row>
    <row r="133" spans="2:5" ht="12" customHeight="1" thickBot="1" x14ac:dyDescent="0.3">
      <c r="B133" s="54" t="s">
        <v>204</v>
      </c>
      <c r="C133" s="91">
        <f>C130+C131+C132</f>
        <v>1225028.0700000003</v>
      </c>
      <c r="D133" s="91">
        <f>D130+D131+D132</f>
        <v>1329722.2200000002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-131163.48000000021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-253594.35000000009</v>
      </c>
    </row>
    <row r="137" spans="2:5" x14ac:dyDescent="0.25">
      <c r="B137" s="8" t="s">
        <v>207</v>
      </c>
      <c r="C137" s="45"/>
      <c r="D137" s="46">
        <v>-147810.74</v>
      </c>
      <c r="E137" s="47"/>
    </row>
    <row r="138" spans="2:5" ht="12.75" hidden="1" customHeight="1" x14ac:dyDescent="0.25">
      <c r="B138" s="29" t="s">
        <v>209</v>
      </c>
      <c r="D138" s="48">
        <v>-267477.07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463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1947</v>
      </c>
      <c r="D8" s="35"/>
    </row>
    <row r="9" spans="2:4" x14ac:dyDescent="0.25">
      <c r="B9" s="65" t="s">
        <v>5</v>
      </c>
      <c r="C9" s="66">
        <v>663.9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41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576</v>
      </c>
      <c r="D15" s="35"/>
    </row>
    <row r="16" spans="2:4" ht="24" x14ac:dyDescent="0.25">
      <c r="B16" s="69" t="s">
        <v>19</v>
      </c>
      <c r="C16" s="38">
        <v>89.9</v>
      </c>
      <c r="D16" s="35"/>
    </row>
    <row r="17" spans="2:4" x14ac:dyDescent="0.25">
      <c r="B17" s="70" t="s">
        <v>21</v>
      </c>
      <c r="C17" s="38">
        <v>40.46</v>
      </c>
      <c r="D17" s="35"/>
    </row>
    <row r="18" spans="2:4" x14ac:dyDescent="0.25">
      <c r="B18" s="70" t="s">
        <v>22</v>
      </c>
      <c r="C18" s="71" t="s">
        <v>464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137148.462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137148.42000000001</v>
      </c>
      <c r="D26" s="41"/>
    </row>
    <row r="27" spans="2:4" x14ac:dyDescent="0.25">
      <c r="B27" s="74" t="s">
        <v>32</v>
      </c>
      <c r="C27" s="76">
        <v>135824.84</v>
      </c>
      <c r="D27" s="41"/>
    </row>
    <row r="28" spans="2:4" ht="12.75" customHeight="1" x14ac:dyDescent="0.25">
      <c r="B28" s="77" t="s">
        <v>34</v>
      </c>
      <c r="C28" s="78">
        <f>C27/C26%</f>
        <v>99.03492872903675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6836.5</v>
      </c>
      <c r="D31" s="81">
        <v>11611.6</v>
      </c>
    </row>
    <row r="32" spans="2:4" x14ac:dyDescent="0.25">
      <c r="B32" s="8" t="s">
        <v>38</v>
      </c>
      <c r="C32" s="81">
        <v>886.4</v>
      </c>
      <c r="D32" s="81">
        <v>1188.18333333333</v>
      </c>
    </row>
    <row r="33" spans="2:4" x14ac:dyDescent="0.25">
      <c r="B33" s="8" t="s">
        <v>334</v>
      </c>
      <c r="C33" s="81">
        <f>C34+C35+C36</f>
        <v>402.94166666666695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280.34166666666698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122.6</v>
      </c>
      <c r="D36" s="58">
        <v>0</v>
      </c>
    </row>
    <row r="37" spans="2:4" collapsed="1" x14ac:dyDescent="0.25">
      <c r="B37" s="9" t="s">
        <v>41</v>
      </c>
      <c r="C37" s="56">
        <f>C38+C40+C39</f>
        <v>64770.846134152598</v>
      </c>
      <c r="D37" s="82">
        <f>D38+D40+D39</f>
        <v>64616.183533046904</v>
      </c>
    </row>
    <row r="38" spans="2:4" hidden="1" outlineLevel="1" x14ac:dyDescent="0.25">
      <c r="B38" s="10" t="s">
        <v>322</v>
      </c>
      <c r="C38" s="58">
        <v>39927.387352790603</v>
      </c>
      <c r="D38" s="58">
        <v>33114.742729416597</v>
      </c>
    </row>
    <row r="39" spans="2:4" hidden="1" outlineLevel="1" x14ac:dyDescent="0.25">
      <c r="B39" s="10" t="s">
        <v>345</v>
      </c>
      <c r="C39" s="58">
        <v>14682.8020993344</v>
      </c>
      <c r="D39" s="58">
        <v>17720.8321201295</v>
      </c>
    </row>
    <row r="40" spans="2:4" hidden="1" outlineLevel="1" x14ac:dyDescent="0.25">
      <c r="B40" s="10" t="s">
        <v>45</v>
      </c>
      <c r="C40" s="58">
        <v>10160.6566820276</v>
      </c>
      <c r="D40" s="58">
        <v>13780.608683500801</v>
      </c>
    </row>
    <row r="41" spans="2:4" collapsed="1" x14ac:dyDescent="0.25">
      <c r="B41" s="9" t="s">
        <v>48</v>
      </c>
      <c r="C41" s="81">
        <f>C42+C43+C44</f>
        <v>37546.428571428594</v>
      </c>
      <c r="D41" s="83">
        <f>D42+D43+D44</f>
        <v>2297.2908662712398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16597.388632872498</v>
      </c>
      <c r="D43" s="84">
        <v>1015.51594016797</v>
      </c>
    </row>
    <row r="44" spans="2:4" hidden="1" outlineLevel="1" x14ac:dyDescent="0.25">
      <c r="B44" s="10" t="s">
        <v>55</v>
      </c>
      <c r="C44" s="84">
        <v>20949.0399385561</v>
      </c>
      <c r="D44" s="84">
        <v>1281.77492610327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28173.250000000036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477.7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3757.9</v>
      </c>
      <c r="D60" s="58">
        <v>0</v>
      </c>
    </row>
    <row r="61" spans="2:5" hidden="1" outlineLevel="1" x14ac:dyDescent="0.25">
      <c r="B61" s="13" t="s">
        <v>92</v>
      </c>
      <c r="C61" s="58">
        <v>1606.5916666666701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0.25833333333333303</v>
      </c>
      <c r="D63" s="58">
        <v>0</v>
      </c>
    </row>
    <row r="64" spans="2:5" hidden="1" outlineLevel="1" x14ac:dyDescent="0.25">
      <c r="B64" s="13" t="s">
        <v>233</v>
      </c>
      <c r="C64" s="60">
        <v>0.25833333333333303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12901.041666666701</v>
      </c>
      <c r="D67" s="58">
        <v>0</v>
      </c>
    </row>
    <row r="68" spans="1:5" hidden="1" outlineLevel="1" x14ac:dyDescent="0.25">
      <c r="B68" s="13" t="s">
        <v>299</v>
      </c>
      <c r="C68" s="60">
        <v>0.25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9429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0.25</v>
      </c>
      <c r="D71" s="58">
        <v>0</v>
      </c>
    </row>
    <row r="72" spans="1:5" collapsed="1" x14ac:dyDescent="0.25">
      <c r="B72" s="12" t="s">
        <v>96</v>
      </c>
      <c r="C72" s="85">
        <f>C73+C74</f>
        <v>319.39999999999998</v>
      </c>
      <c r="D72" s="83">
        <f>D73+D74</f>
        <v>117</v>
      </c>
      <c r="E72" s="43"/>
    </row>
    <row r="73" spans="1:5" hidden="1" outlineLevel="1" x14ac:dyDescent="0.25">
      <c r="B73" s="13" t="s">
        <v>97</v>
      </c>
      <c r="C73" s="60">
        <v>187.2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132.19999999999999</v>
      </c>
      <c r="D74" s="58">
        <v>117</v>
      </c>
    </row>
    <row r="75" spans="1:5" collapsed="1" x14ac:dyDescent="0.25">
      <c r="B75" s="9" t="s">
        <v>103</v>
      </c>
      <c r="C75" s="86">
        <f>C76+C77+C78+C79+C87+C80+C81+C82+C83+C84+C85+C86</f>
        <v>5845.4750000000004</v>
      </c>
      <c r="D75" s="81">
        <f>D76+D77+D78+D79+D87+D80+D81+D82+D83+D84+D85+D86</f>
        <v>57887.633333333368</v>
      </c>
    </row>
    <row r="76" spans="1:5" hidden="1" outlineLevel="1" x14ac:dyDescent="0.25">
      <c r="B76" s="10" t="s">
        <v>346</v>
      </c>
      <c r="C76" s="58">
        <v>10.9</v>
      </c>
      <c r="D76" s="58">
        <v>11.5583333333333</v>
      </c>
    </row>
    <row r="77" spans="1:5" hidden="1" outlineLevel="1" x14ac:dyDescent="0.25">
      <c r="B77" s="16" t="s">
        <v>270</v>
      </c>
      <c r="C77" s="87">
        <v>3074.9</v>
      </c>
      <c r="D77" s="58">
        <v>0</v>
      </c>
    </row>
    <row r="78" spans="1:5" hidden="1" outlineLevel="1" x14ac:dyDescent="0.25">
      <c r="B78" s="10" t="s">
        <v>269</v>
      </c>
      <c r="C78" s="58">
        <v>48.1</v>
      </c>
      <c r="D78" s="59">
        <v>603.90833333333296</v>
      </c>
    </row>
    <row r="79" spans="1:5" hidden="1" outlineLevel="1" x14ac:dyDescent="0.25">
      <c r="B79" s="10" t="s">
        <v>267</v>
      </c>
      <c r="C79" s="58">
        <v>361.4</v>
      </c>
      <c r="D79" s="59">
        <v>0</v>
      </c>
    </row>
    <row r="80" spans="1:5" hidden="1" outlineLevel="1" x14ac:dyDescent="0.25">
      <c r="B80" s="10" t="s">
        <v>266</v>
      </c>
      <c r="C80" s="58">
        <v>0.4</v>
      </c>
      <c r="D80" s="59">
        <v>42204.491666666698</v>
      </c>
    </row>
    <row r="81" spans="1:4" hidden="1" outlineLevel="1" x14ac:dyDescent="0.25">
      <c r="B81" s="10" t="s">
        <v>349</v>
      </c>
      <c r="C81" s="58">
        <v>2060.5</v>
      </c>
      <c r="D81" s="59">
        <v>5960</v>
      </c>
    </row>
    <row r="82" spans="1:4" hidden="1" outlineLevel="1" x14ac:dyDescent="0.25">
      <c r="B82" s="10" t="s">
        <v>326</v>
      </c>
      <c r="C82" s="58">
        <v>250.42500000000001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0.30833333333333302</v>
      </c>
      <c r="D84" s="59">
        <v>0</v>
      </c>
    </row>
    <row r="85" spans="1:4" hidden="1" outlineLevel="1" x14ac:dyDescent="0.25">
      <c r="B85" s="10" t="s">
        <v>354</v>
      </c>
      <c r="C85" s="58">
        <v>38.024999999999999</v>
      </c>
      <c r="D85" s="59">
        <v>0</v>
      </c>
    </row>
    <row r="86" spans="1:4" hidden="1" outlineLevel="1" x14ac:dyDescent="0.25">
      <c r="B86" s="10" t="s">
        <v>364</v>
      </c>
      <c r="C86" s="58">
        <v>0.266666666666667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0.25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3591.1</v>
      </c>
      <c r="D89" s="81">
        <v>4167.8500000000004</v>
      </c>
    </row>
    <row r="90" spans="1:4" x14ac:dyDescent="0.25">
      <c r="B90" s="17" t="s">
        <v>123</v>
      </c>
      <c r="C90" s="56">
        <f>C91+C92+C93+C94+C95</f>
        <v>31458.100204813079</v>
      </c>
      <c r="D90" s="56">
        <f>D91+D92+D93+D94+D95</f>
        <v>53328.778306664128</v>
      </c>
    </row>
    <row r="91" spans="1:4" hidden="1" outlineLevel="1" x14ac:dyDescent="0.25">
      <c r="B91" s="11" t="s">
        <v>124</v>
      </c>
      <c r="C91" s="88">
        <v>25496.441372247798</v>
      </c>
      <c r="D91" s="88">
        <v>46585.676081256097</v>
      </c>
    </row>
    <row r="92" spans="1:4" hidden="1" outlineLevel="1" x14ac:dyDescent="0.25">
      <c r="B92" s="11" t="s">
        <v>127</v>
      </c>
      <c r="C92" s="88">
        <v>1798.42549923195</v>
      </c>
      <c r="D92" s="88">
        <v>1056.4772254080301</v>
      </c>
    </row>
    <row r="93" spans="1:4" hidden="1" outlineLevel="1" x14ac:dyDescent="0.25">
      <c r="B93" s="11" t="s">
        <v>130</v>
      </c>
      <c r="C93" s="58">
        <v>838.2</v>
      </c>
      <c r="D93" s="58">
        <v>846.875</v>
      </c>
    </row>
    <row r="94" spans="1:4" hidden="1" outlineLevel="1" x14ac:dyDescent="0.25">
      <c r="B94" s="11" t="s">
        <v>133</v>
      </c>
      <c r="C94" s="58">
        <v>3324.7333333333299</v>
      </c>
      <c r="D94" s="58">
        <v>4772.1583333333301</v>
      </c>
    </row>
    <row r="95" spans="1:4" hidden="1" outlineLevel="1" x14ac:dyDescent="0.25">
      <c r="A95" s="15"/>
      <c r="B95" s="11" t="s">
        <v>136</v>
      </c>
      <c r="C95" s="58">
        <v>0.3</v>
      </c>
      <c r="D95" s="58">
        <v>67.591666666666697</v>
      </c>
    </row>
    <row r="96" spans="1:4" collapsed="1" x14ac:dyDescent="0.25">
      <c r="B96" s="9" t="s">
        <v>137</v>
      </c>
      <c r="C96" s="81">
        <f>C97+C98+C99+C100+C101+C102+C103+C104+C105</f>
        <v>1999.19166666667</v>
      </c>
      <c r="D96" s="81">
        <f>D97+D98+D99+D100+D101+D102+D103+D104+D105</f>
        <v>2223.5250000000037</v>
      </c>
    </row>
    <row r="97" spans="1:4" hidden="1" outlineLevel="1" x14ac:dyDescent="0.25">
      <c r="B97" s="18" t="s">
        <v>138</v>
      </c>
      <c r="C97" s="57">
        <v>260.89999999999998</v>
      </c>
      <c r="D97" s="57">
        <v>677.97500000000002</v>
      </c>
    </row>
    <row r="98" spans="1:4" hidden="1" outlineLevel="1" x14ac:dyDescent="0.25">
      <c r="B98" s="18" t="s">
        <v>141</v>
      </c>
      <c r="C98" s="57">
        <v>1273.19166666667</v>
      </c>
      <c r="D98" s="57">
        <v>1057.5916666666701</v>
      </c>
    </row>
    <row r="99" spans="1:4" hidden="1" outlineLevel="1" x14ac:dyDescent="0.25">
      <c r="B99" s="19" t="s">
        <v>144</v>
      </c>
      <c r="C99" s="57">
        <v>461.4</v>
      </c>
      <c r="D99" s="57">
        <v>442.35833333333301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3.4</v>
      </c>
      <c r="D102" s="57">
        <v>19.05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</v>
      </c>
      <c r="D105" s="57">
        <v>26.55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1653.5000000000002</v>
      </c>
      <c r="D106" s="56">
        <f>D107+D108+D109+D110+D111+D112+D113+D114+D115+D116+D117+D118+D121+D119+D120</f>
        <v>1285.2166666666669</v>
      </c>
    </row>
    <row r="107" spans="1:4" hidden="1" outlineLevel="1" x14ac:dyDescent="0.25">
      <c r="B107" s="44" t="s">
        <v>219</v>
      </c>
      <c r="C107" s="57">
        <v>68.099999999999994</v>
      </c>
      <c r="D107" s="57">
        <v>246.691666666667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114.9</v>
      </c>
      <c r="D109" s="57">
        <v>468.27499999999998</v>
      </c>
    </row>
    <row r="110" spans="1:4" hidden="1" outlineLevel="1" x14ac:dyDescent="0.25">
      <c r="B110" s="44" t="s">
        <v>222</v>
      </c>
      <c r="C110" s="57">
        <v>59.8</v>
      </c>
      <c r="D110" s="57">
        <v>84.533333333333303</v>
      </c>
    </row>
    <row r="111" spans="1:4" hidden="1" outlineLevel="1" x14ac:dyDescent="0.25">
      <c r="B111" s="20" t="s">
        <v>323</v>
      </c>
      <c r="C111" s="57">
        <v>837.5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110.4</v>
      </c>
      <c r="D116" s="58">
        <v>30.1666666666667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372.6</v>
      </c>
      <c r="D118" s="58">
        <v>0</v>
      </c>
    </row>
    <row r="119" spans="1:4" hidden="1" outlineLevel="1" x14ac:dyDescent="0.25">
      <c r="B119" s="21" t="s">
        <v>293</v>
      </c>
      <c r="C119" s="58">
        <v>89.7</v>
      </c>
      <c r="D119" s="58">
        <v>0</v>
      </c>
    </row>
    <row r="120" spans="1:4" hidden="1" outlineLevel="1" x14ac:dyDescent="0.25">
      <c r="B120" s="21" t="s">
        <v>350</v>
      </c>
      <c r="C120" s="58">
        <v>0.25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0.25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12409.43333333334</v>
      </c>
      <c r="D122" s="94">
        <f>D123+D124+D125</f>
        <v>10231.06666666666</v>
      </c>
    </row>
    <row r="123" spans="1:4" hidden="1" outlineLevel="1" x14ac:dyDescent="0.25">
      <c r="B123" s="11" t="s">
        <v>186</v>
      </c>
      <c r="C123" s="58">
        <v>9857.5166666666701</v>
      </c>
      <c r="D123" s="58">
        <v>7889.5083333333296</v>
      </c>
    </row>
    <row r="124" spans="1:4" hidden="1" outlineLevel="1" x14ac:dyDescent="0.25">
      <c r="B124" s="11" t="s">
        <v>308</v>
      </c>
      <c r="C124" s="58">
        <v>2551.9166666666702</v>
      </c>
      <c r="D124" s="58">
        <v>2341.5583333333302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47.5</v>
      </c>
      <c r="D126" s="83">
        <f>D127+D128</f>
        <v>47.991666666666703</v>
      </c>
    </row>
    <row r="127" spans="1:4" hidden="1" outlineLevel="1" x14ac:dyDescent="0.25">
      <c r="B127" s="13" t="s">
        <v>190</v>
      </c>
      <c r="C127" s="58">
        <v>47.5</v>
      </c>
      <c r="D127" s="58">
        <v>47.991666666666703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9903.5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207739.66657706103</v>
      </c>
      <c r="D130" s="55">
        <f>D31+D32+D37+D41+D45+D53+D54+D57+D72+D75+D88+D89+D90+D96+D106+D122+D126+D129+D33</f>
        <v>210706.51103931561</v>
      </c>
    </row>
    <row r="131" spans="2:5" ht="15.75" thickTop="1" x14ac:dyDescent="0.25">
      <c r="B131" s="24" t="s">
        <v>198</v>
      </c>
      <c r="C131" s="89">
        <v>39142.8667562724</v>
      </c>
      <c r="D131" s="89">
        <v>32487.0389606844</v>
      </c>
    </row>
    <row r="132" spans="2:5" x14ac:dyDescent="0.25">
      <c r="B132" s="10" t="s">
        <v>201</v>
      </c>
      <c r="C132" s="90">
        <v>49376.506666666697</v>
      </c>
      <c r="D132" s="90">
        <v>48638.71</v>
      </c>
    </row>
    <row r="133" spans="2:5" ht="12" customHeight="1" thickBot="1" x14ac:dyDescent="0.3">
      <c r="B133" s="54" t="s">
        <v>204</v>
      </c>
      <c r="C133" s="91">
        <f>C130+C131+C132</f>
        <v>296259.04000000015</v>
      </c>
      <c r="D133" s="91">
        <f>D130+D131+D132</f>
        <v>291832.26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-159110.57800000015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-156007.42000000001</v>
      </c>
    </row>
    <row r="137" spans="2:5" x14ac:dyDescent="0.25">
      <c r="B137" s="8" t="s">
        <v>207</v>
      </c>
      <c r="C137" s="45"/>
      <c r="D137" s="46">
        <v>-141826.23999999999</v>
      </c>
      <c r="E137" s="47"/>
    </row>
    <row r="138" spans="2:5" ht="12.75" hidden="1" customHeight="1" x14ac:dyDescent="0.25">
      <c r="B138" s="29" t="s">
        <v>209</v>
      </c>
      <c r="D138" s="48">
        <v>-88589.74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75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382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1956</v>
      </c>
      <c r="D8" s="35"/>
    </row>
    <row r="9" spans="2:4" x14ac:dyDescent="0.25">
      <c r="B9" s="65" t="s">
        <v>5</v>
      </c>
      <c r="C9" s="66">
        <v>368.9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8</v>
      </c>
      <c r="D12" s="35"/>
    </row>
    <row r="13" spans="2:4" x14ac:dyDescent="0.25">
      <c r="B13" s="65" t="s">
        <v>13</v>
      </c>
      <c r="C13" s="68">
        <v>24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360</v>
      </c>
      <c r="D15" s="35"/>
    </row>
    <row r="16" spans="2:4" ht="24" x14ac:dyDescent="0.25">
      <c r="B16" s="69" t="s">
        <v>19</v>
      </c>
      <c r="C16" s="38">
        <v>56.3</v>
      </c>
      <c r="D16" s="35"/>
    </row>
    <row r="17" spans="2:4" x14ac:dyDescent="0.25">
      <c r="B17" s="70" t="s">
        <v>21</v>
      </c>
      <c r="C17" s="38">
        <v>25.34</v>
      </c>
      <c r="D17" s="35"/>
    </row>
    <row r="18" spans="2:4" x14ac:dyDescent="0.25">
      <c r="B18" s="70" t="s">
        <v>22</v>
      </c>
      <c r="C18" s="71">
        <v>52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76207.361999999994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76207.44</v>
      </c>
      <c r="D26" s="41"/>
    </row>
    <row r="27" spans="2:4" x14ac:dyDescent="0.25">
      <c r="B27" s="74" t="s">
        <v>32</v>
      </c>
      <c r="C27" s="76">
        <v>80028.600000000006</v>
      </c>
      <c r="D27" s="41"/>
    </row>
    <row r="28" spans="2:4" ht="12.75" customHeight="1" x14ac:dyDescent="0.25">
      <c r="B28" s="77" t="s">
        <v>34</v>
      </c>
      <c r="C28" s="78">
        <f>C27/C26%</f>
        <v>105.01415609814477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3798.8</v>
      </c>
      <c r="D31" s="81">
        <v>6452.1833333333298</v>
      </c>
    </row>
    <row r="32" spans="2:4" x14ac:dyDescent="0.25">
      <c r="B32" s="8" t="s">
        <v>38</v>
      </c>
      <c r="C32" s="81">
        <v>492.5</v>
      </c>
      <c r="D32" s="81">
        <v>660.17499999999995</v>
      </c>
    </row>
    <row r="33" spans="2:4" x14ac:dyDescent="0.25">
      <c r="B33" s="8" t="s">
        <v>334</v>
      </c>
      <c r="C33" s="81">
        <f>C34+C35+C36</f>
        <v>223.9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155.77500000000001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68.125</v>
      </c>
      <c r="D36" s="58">
        <v>0</v>
      </c>
    </row>
    <row r="37" spans="2:4" collapsed="1" x14ac:dyDescent="0.25">
      <c r="B37" s="9" t="s">
        <v>41</v>
      </c>
      <c r="C37" s="56">
        <f>C38+C40+C39</f>
        <v>38324.692780337944</v>
      </c>
      <c r="D37" s="82">
        <f>D38+D40+D39</f>
        <v>38341.702714648287</v>
      </c>
    </row>
    <row r="38" spans="2:4" hidden="1" outlineLevel="1" x14ac:dyDescent="0.25">
      <c r="B38" s="10" t="s">
        <v>322</v>
      </c>
      <c r="C38" s="58">
        <v>23192.3323092678</v>
      </c>
      <c r="D38" s="58">
        <v>19235.129246188699</v>
      </c>
    </row>
    <row r="39" spans="2:4" hidden="1" outlineLevel="1" x14ac:dyDescent="0.25">
      <c r="B39" s="10" t="s">
        <v>345</v>
      </c>
      <c r="C39" s="58">
        <v>9486.5271377368099</v>
      </c>
      <c r="D39" s="58">
        <v>11449.3779053608</v>
      </c>
    </row>
    <row r="40" spans="2:4" hidden="1" outlineLevel="1" x14ac:dyDescent="0.25">
      <c r="B40" s="10" t="s">
        <v>45</v>
      </c>
      <c r="C40" s="58">
        <v>5645.8333333333303</v>
      </c>
      <c r="D40" s="58">
        <v>7657.1955630987904</v>
      </c>
    </row>
    <row r="41" spans="2:4" collapsed="1" x14ac:dyDescent="0.25">
      <c r="B41" s="9" t="s">
        <v>48</v>
      </c>
      <c r="C41" s="81">
        <f>C42+C43+C44</f>
        <v>18971.742191500271</v>
      </c>
      <c r="D41" s="83">
        <f>D42+D43+D44</f>
        <v>1160.7929984301261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10394.162826420899</v>
      </c>
      <c r="D43" s="84">
        <v>635.96944638186005</v>
      </c>
    </row>
    <row r="44" spans="2:4" hidden="1" outlineLevel="1" x14ac:dyDescent="0.25">
      <c r="B44" s="10" t="s">
        <v>55</v>
      </c>
      <c r="C44" s="84">
        <v>8577.5793650793694</v>
      </c>
      <c r="D44" s="84">
        <v>524.82355204826604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</v>
      </c>
      <c r="D53" s="81">
        <v>0</v>
      </c>
    </row>
    <row r="54" spans="2:5" x14ac:dyDescent="0.25">
      <c r="B54" s="12" t="s">
        <v>80</v>
      </c>
      <c r="C54" s="81">
        <f>C55+C56</f>
        <v>706.1</v>
      </c>
      <c r="D54" s="83">
        <f>D55+D56</f>
        <v>1136.1916666666671</v>
      </c>
      <c r="E54" s="43"/>
    </row>
    <row r="55" spans="2:5" hidden="1" outlineLevel="1" x14ac:dyDescent="0.25">
      <c r="B55" s="13" t="s">
        <v>81</v>
      </c>
      <c r="C55" s="58">
        <v>124.7</v>
      </c>
      <c r="D55" s="58">
        <v>257.75</v>
      </c>
      <c r="E55" s="43"/>
    </row>
    <row r="56" spans="2:5" hidden="1" outlineLevel="1" x14ac:dyDescent="0.25">
      <c r="B56" s="13" t="s">
        <v>84</v>
      </c>
      <c r="C56" s="58">
        <v>581.4</v>
      </c>
      <c r="D56" s="58">
        <v>878.44166666666695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16602.233333333334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318.39999999999998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2088.1</v>
      </c>
      <c r="D60" s="58">
        <v>0</v>
      </c>
    </row>
    <row r="61" spans="2:5" hidden="1" outlineLevel="1" x14ac:dyDescent="0.25">
      <c r="B61" s="13" t="s">
        <v>92</v>
      </c>
      <c r="C61" s="58">
        <v>892.71666666666704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0.141666666666667</v>
      </c>
      <c r="D63" s="58">
        <v>0</v>
      </c>
    </row>
    <row r="64" spans="2:5" hidden="1" outlineLevel="1" x14ac:dyDescent="0.25">
      <c r="B64" s="13" t="s">
        <v>233</v>
      </c>
      <c r="C64" s="60">
        <v>0.141666666666667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8063.15</v>
      </c>
      <c r="D67" s="58">
        <v>0</v>
      </c>
    </row>
    <row r="68" spans="1:5" hidden="1" outlineLevel="1" x14ac:dyDescent="0.25">
      <c r="B68" s="13" t="s">
        <v>299</v>
      </c>
      <c r="C68" s="60">
        <v>0.141666666666667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5239.3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0.141666666666667</v>
      </c>
      <c r="D71" s="58">
        <v>0</v>
      </c>
    </row>
    <row r="72" spans="1:5" collapsed="1" x14ac:dyDescent="0.25">
      <c r="B72" s="12" t="s">
        <v>96</v>
      </c>
      <c r="C72" s="85">
        <f>C73+C74</f>
        <v>200</v>
      </c>
      <c r="D72" s="83">
        <f>D73+D74</f>
        <v>73.275000000000006</v>
      </c>
      <c r="E72" s="43"/>
    </row>
    <row r="73" spans="1:5" hidden="1" outlineLevel="1" x14ac:dyDescent="0.25">
      <c r="B73" s="13" t="s">
        <v>97</v>
      </c>
      <c r="C73" s="60">
        <v>117.2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82.8</v>
      </c>
      <c r="D74" s="58">
        <v>73.275000000000006</v>
      </c>
    </row>
    <row r="75" spans="1:5" collapsed="1" x14ac:dyDescent="0.25">
      <c r="B75" s="9" t="s">
        <v>103</v>
      </c>
      <c r="C75" s="86">
        <f>C76+C77+C78+C79+C87+C80+C81+C82+C83+C84+C85+C86</f>
        <v>3690.0583333333307</v>
      </c>
      <c r="D75" s="81">
        <f>D76+D77+D78+D79+D87+D80+D81+D82+D83+D84+D85+D86</f>
        <v>25997.766666666699</v>
      </c>
    </row>
    <row r="76" spans="1:5" hidden="1" outlineLevel="1" x14ac:dyDescent="0.25">
      <c r="B76" s="10" t="s">
        <v>346</v>
      </c>
      <c r="C76" s="58">
        <v>6.1</v>
      </c>
      <c r="D76" s="58">
        <v>6.4666666666666703</v>
      </c>
    </row>
    <row r="77" spans="1:5" hidden="1" outlineLevel="1" x14ac:dyDescent="0.25">
      <c r="B77" s="16" t="s">
        <v>270</v>
      </c>
      <c r="C77" s="87">
        <v>1921.80833333333</v>
      </c>
      <c r="D77" s="58">
        <v>0</v>
      </c>
    </row>
    <row r="78" spans="1:5" hidden="1" outlineLevel="1" x14ac:dyDescent="0.25">
      <c r="B78" s="10" t="s">
        <v>269</v>
      </c>
      <c r="C78" s="58">
        <v>26.7</v>
      </c>
      <c r="D78" s="59">
        <v>335.22500000000002</v>
      </c>
    </row>
    <row r="79" spans="1:5" hidden="1" outlineLevel="1" x14ac:dyDescent="0.25">
      <c r="B79" s="10" t="s">
        <v>267</v>
      </c>
      <c r="C79" s="58">
        <v>200.8</v>
      </c>
      <c r="D79" s="59">
        <v>0</v>
      </c>
    </row>
    <row r="80" spans="1:5" hidden="1" outlineLevel="1" x14ac:dyDescent="0.25">
      <c r="B80" s="10" t="s">
        <v>266</v>
      </c>
      <c r="C80" s="58">
        <v>0.2</v>
      </c>
      <c r="D80" s="59">
        <v>21102.241666666701</v>
      </c>
    </row>
    <row r="81" spans="1:4" hidden="1" outlineLevel="1" x14ac:dyDescent="0.25">
      <c r="B81" s="10" t="s">
        <v>349</v>
      </c>
      <c r="C81" s="58">
        <v>1373.7</v>
      </c>
      <c r="D81" s="59">
        <v>0</v>
      </c>
    </row>
    <row r="82" spans="1:4" hidden="1" outlineLevel="1" x14ac:dyDescent="0.25">
      <c r="B82" s="10" t="s">
        <v>326</v>
      </c>
      <c r="C82" s="58">
        <v>139.15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0.17499999999999999</v>
      </c>
      <c r="D84" s="59">
        <v>0</v>
      </c>
    </row>
    <row r="85" spans="1:4" hidden="1" outlineLevel="1" x14ac:dyDescent="0.25">
      <c r="B85" s="10" t="s">
        <v>354</v>
      </c>
      <c r="C85" s="58">
        <v>21.133333333333301</v>
      </c>
      <c r="D85" s="59">
        <v>0</v>
      </c>
    </row>
    <row r="86" spans="1:4" hidden="1" outlineLevel="1" x14ac:dyDescent="0.25">
      <c r="B86" s="10" t="s">
        <v>364</v>
      </c>
      <c r="C86" s="58">
        <v>0.15</v>
      </c>
      <c r="D86" s="59">
        <v>1269.075</v>
      </c>
    </row>
    <row r="87" spans="1:4" hidden="1" outlineLevel="1" x14ac:dyDescent="0.25">
      <c r="A87" s="15"/>
      <c r="B87" s="10" t="s">
        <v>268</v>
      </c>
      <c r="C87" s="58">
        <v>0.141666666666667</v>
      </c>
      <c r="D87" s="59">
        <v>3284.75833333333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2828.7333333333299</v>
      </c>
      <c r="D89" s="81">
        <v>2315.86666666667</v>
      </c>
    </row>
    <row r="90" spans="1:4" x14ac:dyDescent="0.25">
      <c r="B90" s="17" t="s">
        <v>123</v>
      </c>
      <c r="C90" s="56">
        <f>C91+C92+C93+C94+C95</f>
        <v>17479.838658474189</v>
      </c>
      <c r="D90" s="56">
        <f>D91+D92+D93+D94+D95</f>
        <v>33784.513776972351</v>
      </c>
    </row>
    <row r="91" spans="1:4" hidden="1" outlineLevel="1" x14ac:dyDescent="0.25">
      <c r="B91" s="11" t="s">
        <v>124</v>
      </c>
      <c r="C91" s="88">
        <v>14167.2491039427</v>
      </c>
      <c r="D91" s="88">
        <v>25885.631000837198</v>
      </c>
    </row>
    <row r="92" spans="1:4" hidden="1" outlineLevel="1" x14ac:dyDescent="0.25">
      <c r="B92" s="11" t="s">
        <v>127</v>
      </c>
      <c r="C92" s="88">
        <v>999.28955453149001</v>
      </c>
      <c r="D92" s="88">
        <v>587.03277613515502</v>
      </c>
    </row>
    <row r="93" spans="1:4" hidden="1" outlineLevel="1" x14ac:dyDescent="0.25">
      <c r="B93" s="11" t="s">
        <v>130</v>
      </c>
      <c r="C93" s="58">
        <v>465.9</v>
      </c>
      <c r="D93" s="58">
        <v>470.71666666666698</v>
      </c>
    </row>
    <row r="94" spans="1:4" hidden="1" outlineLevel="1" x14ac:dyDescent="0.25">
      <c r="B94" s="11" t="s">
        <v>133</v>
      </c>
      <c r="C94" s="58">
        <v>1847.3</v>
      </c>
      <c r="D94" s="58">
        <v>6818.6083333333299</v>
      </c>
    </row>
    <row r="95" spans="1:4" hidden="1" outlineLevel="1" x14ac:dyDescent="0.25">
      <c r="A95" s="15"/>
      <c r="B95" s="11" t="s">
        <v>136</v>
      </c>
      <c r="C95" s="58">
        <v>0.1</v>
      </c>
      <c r="D95" s="58">
        <v>22.524999999999999</v>
      </c>
    </row>
    <row r="96" spans="1:4" collapsed="1" x14ac:dyDescent="0.25">
      <c r="B96" s="9" t="s">
        <v>137</v>
      </c>
      <c r="C96" s="81">
        <f>C97+C98+C99+C100+C101+C102+C103+C104+C105</f>
        <v>1109.9416666666668</v>
      </c>
      <c r="D96" s="81">
        <f>D97+D98+D99+D100+D101+D102+D103+D104+D105</f>
        <v>5391.8833333333314</v>
      </c>
    </row>
    <row r="97" spans="1:4" hidden="1" outlineLevel="1" x14ac:dyDescent="0.25">
      <c r="B97" s="18" t="s">
        <v>138</v>
      </c>
      <c r="C97" s="57">
        <v>145</v>
      </c>
      <c r="D97" s="57">
        <v>376.79166666666703</v>
      </c>
    </row>
    <row r="98" spans="1:4" hidden="1" outlineLevel="1" x14ac:dyDescent="0.25">
      <c r="B98" s="18" t="s">
        <v>141</v>
      </c>
      <c r="C98" s="57">
        <v>707.44166666666695</v>
      </c>
      <c r="D98" s="57">
        <v>4754.3583333333299</v>
      </c>
    </row>
    <row r="99" spans="1:4" hidden="1" outlineLevel="1" x14ac:dyDescent="0.25">
      <c r="B99" s="19" t="s">
        <v>144</v>
      </c>
      <c r="C99" s="57">
        <v>256.3</v>
      </c>
      <c r="D99" s="57">
        <v>245.72499999999999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1.1000000000000001</v>
      </c>
      <c r="D102" s="57">
        <v>6.1583333333333297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0.1</v>
      </c>
      <c r="D105" s="57">
        <v>8.85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918.97499999999991</v>
      </c>
      <c r="D106" s="56">
        <f>D107+D108+D109+D110+D111+D112+D113+D114+D115+D116+D117+D118+D121+D119+D120</f>
        <v>688.7916666666672</v>
      </c>
    </row>
    <row r="107" spans="1:4" hidden="1" outlineLevel="1" x14ac:dyDescent="0.25">
      <c r="B107" s="44" t="s">
        <v>219</v>
      </c>
      <c r="C107" s="57">
        <v>37.9</v>
      </c>
      <c r="D107" s="57">
        <v>137.291666666667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63.8</v>
      </c>
      <c r="D109" s="57">
        <v>260.01666666666699</v>
      </c>
    </row>
    <row r="110" spans="1:4" hidden="1" outlineLevel="1" x14ac:dyDescent="0.25">
      <c r="B110" s="44" t="s">
        <v>222</v>
      </c>
      <c r="C110" s="57">
        <v>33.200000000000003</v>
      </c>
      <c r="D110" s="57">
        <v>46.933333333333302</v>
      </c>
    </row>
    <row r="111" spans="1:4" hidden="1" outlineLevel="1" x14ac:dyDescent="0.25">
      <c r="B111" s="20" t="s">
        <v>323</v>
      </c>
      <c r="C111" s="57">
        <v>465.4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61.4</v>
      </c>
      <c r="D116" s="58">
        <v>16.774999999999999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207.1</v>
      </c>
      <c r="D118" s="58">
        <v>0</v>
      </c>
    </row>
    <row r="119" spans="1:4" hidden="1" outlineLevel="1" x14ac:dyDescent="0.25">
      <c r="B119" s="21" t="s">
        <v>293</v>
      </c>
      <c r="C119" s="58">
        <v>49.9</v>
      </c>
      <c r="D119" s="58">
        <v>0</v>
      </c>
    </row>
    <row r="120" spans="1:4" hidden="1" outlineLevel="1" x14ac:dyDescent="0.25">
      <c r="B120" s="21" t="s">
        <v>350</v>
      </c>
      <c r="C120" s="58">
        <v>0.133333333333333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0.141666666666667</v>
      </c>
      <c r="D121" s="58">
        <v>227.77500000000001</v>
      </c>
    </row>
    <row r="122" spans="1:4" collapsed="1" x14ac:dyDescent="0.25">
      <c r="B122" s="22" t="s">
        <v>307</v>
      </c>
      <c r="C122" s="94">
        <f>C123+C124+C125</f>
        <v>6895.3833333333405</v>
      </c>
      <c r="D122" s="94">
        <f>D123+D124+D125</f>
        <v>5684.8249999999998</v>
      </c>
    </row>
    <row r="123" spans="1:4" hidden="1" outlineLevel="1" x14ac:dyDescent="0.25">
      <c r="B123" s="11" t="s">
        <v>186</v>
      </c>
      <c r="C123" s="58">
        <v>5477.3916666666701</v>
      </c>
      <c r="D123" s="58">
        <v>4383.7916666666697</v>
      </c>
    </row>
    <row r="124" spans="1:4" hidden="1" outlineLevel="1" x14ac:dyDescent="0.25">
      <c r="B124" s="11" t="s">
        <v>308</v>
      </c>
      <c r="C124" s="58">
        <v>1417.99166666667</v>
      </c>
      <c r="D124" s="58">
        <v>1301.0333333333299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26.4</v>
      </c>
      <c r="D126" s="83">
        <f>D127+D128</f>
        <v>26.675000000000001</v>
      </c>
    </row>
    <row r="127" spans="1:4" hidden="1" outlineLevel="1" x14ac:dyDescent="0.25">
      <c r="B127" s="13" t="s">
        <v>190</v>
      </c>
      <c r="C127" s="58">
        <v>26.4</v>
      </c>
      <c r="D127" s="58">
        <v>26.675000000000001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5502.9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118330.1986303124</v>
      </c>
      <c r="D130" s="55">
        <f>D31+D32+D37+D41+D45+D53+D54+D57+D72+D75+D88+D89+D90+D96+D106+D122+D126+D129+D33</f>
        <v>121714.64282338413</v>
      </c>
    </row>
    <row r="131" spans="2:5" ht="15.75" thickTop="1" x14ac:dyDescent="0.25">
      <c r="B131" s="24" t="s">
        <v>198</v>
      </c>
      <c r="C131" s="89">
        <v>21883.8180363543</v>
      </c>
      <c r="D131" s="89">
        <v>18714.598843282602</v>
      </c>
    </row>
    <row r="132" spans="2:5" x14ac:dyDescent="0.25">
      <c r="B132" s="10" t="s">
        <v>201</v>
      </c>
      <c r="C132" s="90">
        <v>28042.803333333301</v>
      </c>
      <c r="D132" s="90">
        <v>28085.848333333299</v>
      </c>
    </row>
    <row r="133" spans="2:5" ht="12" customHeight="1" thickBot="1" x14ac:dyDescent="0.3">
      <c r="B133" s="54" t="s">
        <v>204</v>
      </c>
      <c r="C133" s="91">
        <f>C130+C131+C132</f>
        <v>168256.82</v>
      </c>
      <c r="D133" s="91">
        <f>D130+D131+D132</f>
        <v>168515.09000000003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-92049.458000000013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-88486.49000000002</v>
      </c>
    </row>
    <row r="137" spans="2:5" x14ac:dyDescent="0.25">
      <c r="B137" s="8" t="s">
        <v>207</v>
      </c>
      <c r="C137" s="45"/>
      <c r="D137" s="46">
        <v>-112439.05</v>
      </c>
      <c r="E137" s="47"/>
    </row>
    <row r="138" spans="2:5" ht="12.75" hidden="1" customHeight="1" x14ac:dyDescent="0.25">
      <c r="B138" s="29" t="s">
        <v>209</v>
      </c>
      <c r="D138" s="48">
        <v>-16401.650000000001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1965</v>
      </c>
      <c r="D8" s="35"/>
    </row>
    <row r="9" spans="2:4" x14ac:dyDescent="0.25">
      <c r="B9" s="65" t="s">
        <v>5</v>
      </c>
      <c r="C9" s="66">
        <v>3295.8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64</v>
      </c>
      <c r="D12" s="35"/>
    </row>
    <row r="13" spans="2:4" x14ac:dyDescent="0.25">
      <c r="B13" s="65" t="s">
        <v>13</v>
      </c>
      <c r="C13" s="68">
        <v>126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1054</v>
      </c>
      <c r="D15" s="35"/>
    </row>
    <row r="16" spans="2:4" ht="24" x14ac:dyDescent="0.25">
      <c r="B16" s="69" t="s">
        <v>19</v>
      </c>
      <c r="C16" s="38">
        <v>295.89999999999998</v>
      </c>
      <c r="D16" s="35"/>
    </row>
    <row r="17" spans="2:4" x14ac:dyDescent="0.25">
      <c r="B17" s="70" t="s">
        <v>21</v>
      </c>
      <c r="C17" s="38">
        <v>53.23</v>
      </c>
      <c r="D17" s="35"/>
    </row>
    <row r="18" spans="2:4" x14ac:dyDescent="0.25">
      <c r="B18" s="70" t="s">
        <v>22</v>
      </c>
      <c r="C18" s="71" t="s">
        <v>466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1148322.6359999999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894429.12</v>
      </c>
      <c r="D26" s="41"/>
    </row>
    <row r="27" spans="2:4" x14ac:dyDescent="0.25">
      <c r="B27" s="74" t="s">
        <v>32</v>
      </c>
      <c r="C27" s="76">
        <v>803496.56</v>
      </c>
      <c r="D27" s="41"/>
    </row>
    <row r="28" spans="2:4" ht="12.75" customHeight="1" x14ac:dyDescent="0.25">
      <c r="B28" s="77" t="s">
        <v>34</v>
      </c>
      <c r="C28" s="78">
        <f>C27/C26%</f>
        <v>89.8334526496633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33938.699999999997</v>
      </c>
      <c r="D31" s="81">
        <v>57644.033333333296</v>
      </c>
    </row>
    <row r="32" spans="2:4" x14ac:dyDescent="0.25">
      <c r="B32" s="8" t="s">
        <v>38</v>
      </c>
      <c r="C32" s="81">
        <v>4400.3999999999996</v>
      </c>
      <c r="D32" s="81">
        <v>5898.5666666666702</v>
      </c>
    </row>
    <row r="33" spans="2:4" x14ac:dyDescent="0.25">
      <c r="B33" s="8" t="s">
        <v>334</v>
      </c>
      <c r="C33" s="81">
        <f>C34+C35+C36</f>
        <v>2000.325000000003</v>
      </c>
      <c r="D33" s="81">
        <f>D34+D35+D36</f>
        <v>84470.841666666704</v>
      </c>
    </row>
    <row r="34" spans="2:4" hidden="1" outlineLevel="1" x14ac:dyDescent="0.25">
      <c r="B34" s="96" t="s">
        <v>335</v>
      </c>
      <c r="C34" s="58">
        <v>1391.69166666667</v>
      </c>
      <c r="D34" s="58">
        <v>84470.841666666704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608.63333333333298</v>
      </c>
      <c r="D36" s="58">
        <v>0</v>
      </c>
    </row>
    <row r="37" spans="2:4" collapsed="1" x14ac:dyDescent="0.25">
      <c r="B37" s="9" t="s">
        <v>41</v>
      </c>
      <c r="C37" s="56">
        <f>C38+C40+C39</f>
        <v>256461.36072708596</v>
      </c>
      <c r="D37" s="82">
        <f>D38+D40+D39</f>
        <v>265197.36155467707</v>
      </c>
    </row>
    <row r="38" spans="2:4" hidden="1" outlineLevel="1" x14ac:dyDescent="0.25">
      <c r="B38" s="10" t="s">
        <v>322</v>
      </c>
      <c r="C38" s="58">
        <v>137371.12135176599</v>
      </c>
      <c r="D38" s="58">
        <v>113932.17343649099</v>
      </c>
    </row>
    <row r="39" spans="2:4" hidden="1" outlineLevel="1" x14ac:dyDescent="0.25">
      <c r="B39" s="10" t="s">
        <v>345</v>
      </c>
      <c r="C39" s="58">
        <v>68649.647977470493</v>
      </c>
      <c r="D39" s="58">
        <v>82853.657649194996</v>
      </c>
    </row>
    <row r="40" spans="2:4" hidden="1" outlineLevel="1" x14ac:dyDescent="0.25">
      <c r="B40" s="10" t="s">
        <v>45</v>
      </c>
      <c r="C40" s="58">
        <v>50440.591397849501</v>
      </c>
      <c r="D40" s="58">
        <v>68411.530468991099</v>
      </c>
    </row>
    <row r="41" spans="2:4" collapsed="1" x14ac:dyDescent="0.25">
      <c r="B41" s="9" t="s">
        <v>48</v>
      </c>
      <c r="C41" s="81">
        <f>C42+C43+C44</f>
        <v>123713.70967741939</v>
      </c>
      <c r="D41" s="83">
        <f>D42+D43+D44</f>
        <v>7569.4688564343905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54629.262672811099</v>
      </c>
      <c r="D43" s="84">
        <v>3342.5072669534102</v>
      </c>
    </row>
    <row r="44" spans="2:4" hidden="1" outlineLevel="1" x14ac:dyDescent="0.25">
      <c r="B44" s="10" t="s">
        <v>55</v>
      </c>
      <c r="C44" s="84">
        <v>69084.447004608301</v>
      </c>
      <c r="D44" s="84">
        <v>4226.9615894809804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4464</v>
      </c>
      <c r="D53" s="81">
        <v>0</v>
      </c>
    </row>
    <row r="54" spans="2:5" x14ac:dyDescent="0.25">
      <c r="B54" s="12" t="s">
        <v>80</v>
      </c>
      <c r="C54" s="81">
        <f>C55+C56</f>
        <v>5648.5</v>
      </c>
      <c r="D54" s="83">
        <f>D55+D56</f>
        <v>9089.0833333333303</v>
      </c>
      <c r="E54" s="43"/>
    </row>
    <row r="55" spans="2:5" hidden="1" outlineLevel="1" x14ac:dyDescent="0.25">
      <c r="B55" s="13" t="s">
        <v>81</v>
      </c>
      <c r="C55" s="58">
        <v>997.5</v>
      </c>
      <c r="D55" s="58">
        <v>2061.8083333333302</v>
      </c>
      <c r="E55" s="43"/>
    </row>
    <row r="56" spans="2:5" hidden="1" outlineLevel="1" x14ac:dyDescent="0.25">
      <c r="B56" s="13" t="s">
        <v>84</v>
      </c>
      <c r="C56" s="58">
        <v>4651</v>
      </c>
      <c r="D56" s="58">
        <v>7027.2749999999996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99599.366666666727</v>
      </c>
      <c r="D57" s="56">
        <f>D58+D59+D61+D62+D63+D64+D71+D65+D66+D60+D67+D68+D69+D70</f>
        <v>2605</v>
      </c>
    </row>
    <row r="58" spans="2:5" hidden="1" outlineLevel="1" x14ac:dyDescent="0.25">
      <c r="B58" s="13" t="s">
        <v>88</v>
      </c>
      <c r="C58" s="57">
        <v>2547.6</v>
      </c>
      <c r="D58" s="57">
        <v>2605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18655.5</v>
      </c>
      <c r="D60" s="58">
        <v>0</v>
      </c>
    </row>
    <row r="61" spans="2:5" hidden="1" outlineLevel="1" x14ac:dyDescent="0.25">
      <c r="B61" s="13" t="s">
        <v>92</v>
      </c>
      <c r="C61" s="58">
        <v>7975.6083333333299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1.2666666666666699</v>
      </c>
      <c r="D63" s="58">
        <v>0</v>
      </c>
    </row>
    <row r="64" spans="2:5" hidden="1" outlineLevel="1" x14ac:dyDescent="0.25">
      <c r="B64" s="13" t="s">
        <v>233</v>
      </c>
      <c r="C64" s="60">
        <v>1.2666666666666699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23607.116666666701</v>
      </c>
      <c r="D67" s="58">
        <v>0</v>
      </c>
    </row>
    <row r="68" spans="1:5" hidden="1" outlineLevel="1" x14ac:dyDescent="0.25">
      <c r="B68" s="13" t="s">
        <v>299</v>
      </c>
      <c r="C68" s="60">
        <v>1.25833333333333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46808.491666666698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1.25833333333333</v>
      </c>
      <c r="D71" s="58">
        <v>0</v>
      </c>
    </row>
    <row r="72" spans="1:5" collapsed="1" x14ac:dyDescent="0.25">
      <c r="B72" s="12" t="s">
        <v>96</v>
      </c>
      <c r="C72" s="85">
        <f>C73+C74</f>
        <v>420.20000000000005</v>
      </c>
      <c r="D72" s="83">
        <f>D73+D74</f>
        <v>153.90833333333299</v>
      </c>
      <c r="E72" s="43"/>
    </row>
    <row r="73" spans="1:5" hidden="1" outlineLevel="1" x14ac:dyDescent="0.25">
      <c r="B73" s="13" t="s">
        <v>97</v>
      </c>
      <c r="C73" s="60">
        <v>246.3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173.9</v>
      </c>
      <c r="D74" s="58">
        <v>153.90833333333299</v>
      </c>
    </row>
    <row r="75" spans="1:5" collapsed="1" x14ac:dyDescent="0.25">
      <c r="B75" s="9" t="s">
        <v>103</v>
      </c>
      <c r="C75" s="86">
        <f>C76+C77+C78+C79+C87+C80+C81+C82+C83+C84+C85+C86</f>
        <v>20139.850000000002</v>
      </c>
      <c r="D75" s="81">
        <f>D76+D77+D78+D79+D87+D80+D81+D82+D83+D84+D85+D86</f>
        <v>198893.39166666666</v>
      </c>
    </row>
    <row r="76" spans="1:5" hidden="1" outlineLevel="1" x14ac:dyDescent="0.25">
      <c r="B76" s="10" t="s">
        <v>346</v>
      </c>
      <c r="C76" s="58">
        <v>54.1</v>
      </c>
      <c r="D76" s="58">
        <v>57.375</v>
      </c>
    </row>
    <row r="77" spans="1:5" hidden="1" outlineLevel="1" x14ac:dyDescent="0.25">
      <c r="B77" s="16" t="s">
        <v>270</v>
      </c>
      <c r="C77" s="87">
        <v>5626.6333333333296</v>
      </c>
      <c r="D77" s="58">
        <v>10150</v>
      </c>
    </row>
    <row r="78" spans="1:5" hidden="1" outlineLevel="1" x14ac:dyDescent="0.25">
      <c r="B78" s="10" t="s">
        <v>269</v>
      </c>
      <c r="C78" s="58">
        <v>238.6</v>
      </c>
      <c r="D78" s="59">
        <v>2995.6916666666698</v>
      </c>
    </row>
    <row r="79" spans="1:5" hidden="1" outlineLevel="1" x14ac:dyDescent="0.25">
      <c r="B79" s="10" t="s">
        <v>267</v>
      </c>
      <c r="C79" s="58">
        <v>1794.2</v>
      </c>
      <c r="D79" s="59">
        <v>0</v>
      </c>
    </row>
    <row r="80" spans="1:5" hidden="1" outlineLevel="1" x14ac:dyDescent="0.25">
      <c r="B80" s="10" t="s">
        <v>266</v>
      </c>
      <c r="C80" s="58">
        <v>1.1000000000000001</v>
      </c>
      <c r="D80" s="59">
        <v>116062.375</v>
      </c>
    </row>
    <row r="81" spans="1:4" hidden="1" outlineLevel="1" x14ac:dyDescent="0.25">
      <c r="B81" s="10" t="s">
        <v>349</v>
      </c>
      <c r="C81" s="58">
        <v>10989.4</v>
      </c>
      <c r="D81" s="59">
        <v>17520</v>
      </c>
    </row>
    <row r="82" spans="1:4" hidden="1" outlineLevel="1" x14ac:dyDescent="0.25">
      <c r="B82" s="10" t="s">
        <v>326</v>
      </c>
      <c r="C82" s="58">
        <v>1243.19166666667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1.5416666666666701</v>
      </c>
      <c r="D84" s="59">
        <v>0</v>
      </c>
    </row>
    <row r="85" spans="1:4" hidden="1" outlineLevel="1" x14ac:dyDescent="0.25">
      <c r="B85" s="10" t="s">
        <v>354</v>
      </c>
      <c r="C85" s="58">
        <v>188.78333333333299</v>
      </c>
      <c r="D85" s="59">
        <v>0</v>
      </c>
    </row>
    <row r="86" spans="1:4" hidden="1" outlineLevel="1" x14ac:dyDescent="0.25">
      <c r="B86" s="10" t="s">
        <v>364</v>
      </c>
      <c r="C86" s="58">
        <v>1.0416666666666701</v>
      </c>
      <c r="D86" s="59">
        <v>12690.7833333333</v>
      </c>
    </row>
    <row r="87" spans="1:4" hidden="1" outlineLevel="1" x14ac:dyDescent="0.25">
      <c r="A87" s="15"/>
      <c r="B87" s="10" t="s">
        <v>268</v>
      </c>
      <c r="C87" s="58">
        <v>1.25833333333333</v>
      </c>
      <c r="D87" s="59">
        <v>39417.166666666701</v>
      </c>
    </row>
    <row r="88" spans="1:4" collapsed="1" x14ac:dyDescent="0.25">
      <c r="B88" s="8" t="s">
        <v>117</v>
      </c>
      <c r="C88" s="81">
        <v>10487.5</v>
      </c>
      <c r="D88" s="81">
        <v>11957.5</v>
      </c>
    </row>
    <row r="89" spans="1:4" x14ac:dyDescent="0.25">
      <c r="B89" s="8" t="s">
        <v>120</v>
      </c>
      <c r="C89" s="81">
        <v>17827.5</v>
      </c>
      <c r="D89" s="81">
        <v>20690.7166666667</v>
      </c>
    </row>
    <row r="90" spans="1:4" x14ac:dyDescent="0.25">
      <c r="B90" s="17" t="s">
        <v>123</v>
      </c>
      <c r="C90" s="56">
        <f>C91+C92+C93+C94+C95</f>
        <v>156166.23780081907</v>
      </c>
      <c r="D90" s="56">
        <f>D91+D92+D93+D94+D95</f>
        <v>264696.50481600105</v>
      </c>
    </row>
    <row r="91" spans="1:4" hidden="1" outlineLevel="1" x14ac:dyDescent="0.25">
      <c r="B91" s="11" t="s">
        <v>124</v>
      </c>
      <c r="C91" s="88">
        <v>126572.01740911401</v>
      </c>
      <c r="D91" s="88">
        <v>231266.06057363001</v>
      </c>
    </row>
    <row r="92" spans="1:4" hidden="1" outlineLevel="1" x14ac:dyDescent="0.25">
      <c r="B92" s="11" t="s">
        <v>127</v>
      </c>
      <c r="C92" s="88">
        <v>8927.9953917050698</v>
      </c>
      <c r="D92" s="88">
        <v>5244.6109090376704</v>
      </c>
    </row>
    <row r="93" spans="1:4" hidden="1" outlineLevel="1" x14ac:dyDescent="0.25">
      <c r="B93" s="11" t="s">
        <v>130</v>
      </c>
      <c r="C93" s="58">
        <v>4162.1000000000004</v>
      </c>
      <c r="D93" s="58">
        <v>4205.5166666666701</v>
      </c>
    </row>
    <row r="94" spans="1:4" hidden="1" outlineLevel="1" x14ac:dyDescent="0.25">
      <c r="B94" s="11" t="s">
        <v>133</v>
      </c>
      <c r="C94" s="58">
        <v>16502.825000000001</v>
      </c>
      <c r="D94" s="58">
        <v>23687.4</v>
      </c>
    </row>
    <row r="95" spans="1:4" hidden="1" outlineLevel="1" x14ac:dyDescent="0.25">
      <c r="A95" s="15"/>
      <c r="B95" s="11" t="s">
        <v>136</v>
      </c>
      <c r="C95" s="58">
        <v>1.3</v>
      </c>
      <c r="D95" s="58">
        <v>292.91666666666703</v>
      </c>
    </row>
    <row r="96" spans="1:4" collapsed="1" x14ac:dyDescent="0.25">
      <c r="B96" s="9" t="s">
        <v>137</v>
      </c>
      <c r="C96" s="81">
        <f>C97+C98+C99+C100+C101+C102+C103+C104+C105</f>
        <v>9922.0499999999993</v>
      </c>
      <c r="D96" s="81">
        <f>D97+D98+D99+D100+D101+D102+D103+D104+D105</f>
        <v>11009.291666666677</v>
      </c>
    </row>
    <row r="97" spans="1:4" hidden="1" outlineLevel="1" x14ac:dyDescent="0.25">
      <c r="B97" s="18" t="s">
        <v>138</v>
      </c>
      <c r="C97" s="57">
        <v>1295</v>
      </c>
      <c r="D97" s="57">
        <v>3365.1666666666702</v>
      </c>
    </row>
    <row r="98" spans="1:4" hidden="1" outlineLevel="1" x14ac:dyDescent="0.25">
      <c r="B98" s="18" t="s">
        <v>141</v>
      </c>
      <c r="C98" s="57">
        <v>6320.65</v>
      </c>
      <c r="D98" s="57">
        <v>5250.3166666666702</v>
      </c>
    </row>
    <row r="99" spans="1:4" hidden="1" outlineLevel="1" x14ac:dyDescent="0.25">
      <c r="B99" s="19" t="s">
        <v>144</v>
      </c>
      <c r="C99" s="57">
        <v>2290.3000000000002</v>
      </c>
      <c r="D99" s="57">
        <v>2195.8166666666698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14.8</v>
      </c>
      <c r="D102" s="57">
        <v>82.941666666666706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1.3</v>
      </c>
      <c r="D105" s="57">
        <v>115.05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8208.9833333333336</v>
      </c>
      <c r="D106" s="56">
        <f>D107+D108+D109+D110+D111+D112+D113+D114+D115+D116+D117+D118+D121+D119+D120</f>
        <v>6852.1</v>
      </c>
    </row>
    <row r="107" spans="1:4" hidden="1" outlineLevel="1" x14ac:dyDescent="0.25">
      <c r="B107" s="44" t="s">
        <v>219</v>
      </c>
      <c r="C107" s="57">
        <v>338.3</v>
      </c>
      <c r="D107" s="57">
        <v>1225.5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570.20000000000005</v>
      </c>
      <c r="D109" s="57">
        <v>2323.8916666666701</v>
      </c>
    </row>
    <row r="110" spans="1:4" hidden="1" outlineLevel="1" x14ac:dyDescent="0.25">
      <c r="B110" s="44" t="s">
        <v>222</v>
      </c>
      <c r="C110" s="57">
        <v>296.8</v>
      </c>
      <c r="D110" s="57">
        <v>419.6</v>
      </c>
    </row>
    <row r="111" spans="1:4" hidden="1" outlineLevel="1" x14ac:dyDescent="0.25">
      <c r="B111" s="20" t="s">
        <v>323</v>
      </c>
      <c r="C111" s="57">
        <v>4157.6000000000004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548.20000000000005</v>
      </c>
      <c r="D116" s="58">
        <v>149.80000000000001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1849.9</v>
      </c>
      <c r="D118" s="58">
        <v>0</v>
      </c>
    </row>
    <row r="119" spans="1:4" hidden="1" outlineLevel="1" x14ac:dyDescent="0.25">
      <c r="B119" s="21" t="s">
        <v>293</v>
      </c>
      <c r="C119" s="58">
        <v>445.5</v>
      </c>
      <c r="D119" s="58">
        <v>0</v>
      </c>
    </row>
    <row r="120" spans="1:4" hidden="1" outlineLevel="1" x14ac:dyDescent="0.25">
      <c r="B120" s="21" t="s">
        <v>350</v>
      </c>
      <c r="C120" s="58">
        <v>1.2250000000000001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1.25833333333333</v>
      </c>
      <c r="D121" s="58">
        <v>2733.3083333333302</v>
      </c>
    </row>
    <row r="122" spans="1:4" collapsed="1" x14ac:dyDescent="0.25">
      <c r="B122" s="22" t="s">
        <v>307</v>
      </c>
      <c r="C122" s="94">
        <f>C123+C124+C125</f>
        <v>61604.208333333299</v>
      </c>
      <c r="D122" s="94">
        <f>D123+D124+D125</f>
        <v>50790.3</v>
      </c>
    </row>
    <row r="123" spans="1:4" hidden="1" outlineLevel="1" x14ac:dyDescent="0.25">
      <c r="B123" s="11" t="s">
        <v>186</v>
      </c>
      <c r="C123" s="58">
        <v>48935.708333333299</v>
      </c>
      <c r="D123" s="58">
        <v>39165.974999999999</v>
      </c>
    </row>
    <row r="124" spans="1:4" hidden="1" outlineLevel="1" x14ac:dyDescent="0.25">
      <c r="B124" s="11" t="s">
        <v>308</v>
      </c>
      <c r="C124" s="58">
        <v>12668.5</v>
      </c>
      <c r="D124" s="58">
        <v>11624.325000000001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235.6</v>
      </c>
      <c r="D126" s="83">
        <f>D127+D128</f>
        <v>238.05</v>
      </c>
    </row>
    <row r="127" spans="1:4" hidden="1" outlineLevel="1" x14ac:dyDescent="0.25">
      <c r="B127" s="13" t="s">
        <v>190</v>
      </c>
      <c r="C127" s="58">
        <v>235.6</v>
      </c>
      <c r="D127" s="58">
        <v>238.05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49163.8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864402.29153865762</v>
      </c>
      <c r="D130" s="55">
        <f>D31+D32+D37+D41+D45+D53+D54+D57+D72+D75+D88+D89+D90+D96+D106+D122+D126+D129+D33</f>
        <v>997756.11856044584</v>
      </c>
    </row>
    <row r="131" spans="2:5" ht="15.75" thickTop="1" x14ac:dyDescent="0.25">
      <c r="B131" s="24" t="s">
        <v>198</v>
      </c>
      <c r="C131" s="89">
        <v>155733.87512800799</v>
      </c>
      <c r="D131" s="89">
        <v>145363.70643955501</v>
      </c>
    </row>
    <row r="132" spans="2:5" x14ac:dyDescent="0.25">
      <c r="B132" s="10" t="s">
        <v>201</v>
      </c>
      <c r="C132" s="90">
        <v>204027.23333333299</v>
      </c>
      <c r="D132" s="90">
        <v>228623.965</v>
      </c>
    </row>
    <row r="133" spans="2:5" ht="12" customHeight="1" thickBot="1" x14ac:dyDescent="0.3">
      <c r="B133" s="54" t="s">
        <v>204</v>
      </c>
      <c r="C133" s="91">
        <f>C130+C131+C132</f>
        <v>1224163.3999999985</v>
      </c>
      <c r="D133" s="91">
        <f>D130+D131+D132</f>
        <v>1371743.790000001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-75840.763999998569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-568247.23000000091</v>
      </c>
    </row>
    <row r="137" spans="2:5" x14ac:dyDescent="0.25">
      <c r="B137" s="8" t="s">
        <v>207</v>
      </c>
      <c r="C137" s="45"/>
      <c r="D137" s="46">
        <v>-621258.68999999994</v>
      </c>
      <c r="E137" s="47"/>
    </row>
    <row r="138" spans="2:5" ht="12.75" hidden="1" customHeight="1" x14ac:dyDescent="0.25">
      <c r="B138" s="29" t="s">
        <v>209</v>
      </c>
      <c r="D138" s="48">
        <v>-320283.57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1965</v>
      </c>
      <c r="D8" s="35"/>
    </row>
    <row r="9" spans="2:4" x14ac:dyDescent="0.25">
      <c r="B9" s="65" t="s">
        <v>5</v>
      </c>
      <c r="C9" s="66">
        <v>3862.1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80</v>
      </c>
      <c r="D12" s="35"/>
    </row>
    <row r="13" spans="2:4" x14ac:dyDescent="0.25">
      <c r="B13" s="65" t="s">
        <v>13</v>
      </c>
      <c r="C13" s="68">
        <v>203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1183</v>
      </c>
      <c r="D15" s="35"/>
    </row>
    <row r="16" spans="2:4" ht="24" x14ac:dyDescent="0.25">
      <c r="B16" s="69" t="s">
        <v>19</v>
      </c>
      <c r="C16" s="38">
        <v>357</v>
      </c>
      <c r="D16" s="35"/>
    </row>
    <row r="17" spans="2:4" x14ac:dyDescent="0.25">
      <c r="B17" s="70" t="s">
        <v>21</v>
      </c>
      <c r="C17" s="38">
        <v>815.6</v>
      </c>
      <c r="D17" s="35"/>
    </row>
    <row r="18" spans="2:4" x14ac:dyDescent="0.25">
      <c r="B18" s="70" t="s">
        <v>22</v>
      </c>
      <c r="C18" s="71" t="s">
        <v>466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1345632.882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1345160.42</v>
      </c>
      <c r="D26" s="41"/>
    </row>
    <row r="27" spans="2:4" x14ac:dyDescent="0.25">
      <c r="B27" s="74" t="s">
        <v>32</v>
      </c>
      <c r="C27" s="76">
        <v>1224243.46</v>
      </c>
      <c r="D27" s="41"/>
    </row>
    <row r="28" spans="2:4" ht="12.75" customHeight="1" x14ac:dyDescent="0.25">
      <c r="B28" s="77" t="s">
        <v>34</v>
      </c>
      <c r="C28" s="78">
        <f>C27/C26%</f>
        <v>91.010963584551504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39770.199999999997</v>
      </c>
      <c r="D31" s="81">
        <v>67548.641666666706</v>
      </c>
    </row>
    <row r="32" spans="2:4" x14ac:dyDescent="0.25">
      <c r="B32" s="8" t="s">
        <v>38</v>
      </c>
      <c r="C32" s="81">
        <v>5156.5</v>
      </c>
      <c r="D32" s="81">
        <v>6912.1</v>
      </c>
    </row>
    <row r="33" spans="2:4" x14ac:dyDescent="0.25">
      <c r="B33" s="8" t="s">
        <v>334</v>
      </c>
      <c r="C33" s="81">
        <f>C34+C35+C36</f>
        <v>2344.0250000000033</v>
      </c>
      <c r="D33" s="81">
        <f>D34+D35+D36</f>
        <v>92653.775000000038</v>
      </c>
    </row>
    <row r="34" spans="2:4" hidden="1" outlineLevel="1" x14ac:dyDescent="0.25">
      <c r="B34" s="96" t="s">
        <v>335</v>
      </c>
      <c r="C34" s="58">
        <v>1630.81666666667</v>
      </c>
      <c r="D34" s="58">
        <v>84470.841666666704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713.20833333333303</v>
      </c>
      <c r="D36" s="58">
        <v>8182.9333333333298</v>
      </c>
    </row>
    <row r="37" spans="2:4" collapsed="1" x14ac:dyDescent="0.25">
      <c r="B37" s="9" t="s">
        <v>41</v>
      </c>
      <c r="C37" s="56">
        <f>C38+C40+C39</f>
        <v>266175.6592421917</v>
      </c>
      <c r="D37" s="82">
        <f>D38+D40+D39</f>
        <v>284735.58725871559</v>
      </c>
    </row>
    <row r="38" spans="2:4" hidden="1" outlineLevel="1" x14ac:dyDescent="0.25">
      <c r="B38" s="10" t="s">
        <v>322</v>
      </c>
      <c r="C38" s="58">
        <v>120102.451356887</v>
      </c>
      <c r="D38" s="58">
        <v>99609.912841966099</v>
      </c>
    </row>
    <row r="39" spans="2:4" hidden="1" outlineLevel="1" x14ac:dyDescent="0.25">
      <c r="B39" s="10" t="s">
        <v>345</v>
      </c>
      <c r="C39" s="58">
        <v>86965.681003584294</v>
      </c>
      <c r="D39" s="58">
        <v>104959.391761119</v>
      </c>
    </row>
    <row r="40" spans="2:4" hidden="1" outlineLevel="1" x14ac:dyDescent="0.25">
      <c r="B40" s="10" t="s">
        <v>45</v>
      </c>
      <c r="C40" s="58">
        <v>59107.526881720398</v>
      </c>
      <c r="D40" s="58">
        <v>80166.282655630494</v>
      </c>
    </row>
    <row r="41" spans="2:4" collapsed="1" x14ac:dyDescent="0.25">
      <c r="B41" s="9" t="s">
        <v>48</v>
      </c>
      <c r="C41" s="81">
        <f>C42+C43+C44</f>
        <v>124960.6310803892</v>
      </c>
      <c r="D41" s="83">
        <f>D42+D43+D44</f>
        <v>7645.7590289728196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65909.600614439303</v>
      </c>
      <c r="D43" s="84">
        <v>4032.7031370331601</v>
      </c>
    </row>
    <row r="44" spans="2:4" hidden="1" outlineLevel="1" x14ac:dyDescent="0.25">
      <c r="B44" s="10" t="s">
        <v>55</v>
      </c>
      <c r="C44" s="84">
        <v>59051.030465949902</v>
      </c>
      <c r="D44" s="84">
        <v>3613.0558919396599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5580</v>
      </c>
      <c r="D53" s="81">
        <v>0</v>
      </c>
    </row>
    <row r="54" spans="2:5" x14ac:dyDescent="0.25">
      <c r="B54" s="12" t="s">
        <v>80</v>
      </c>
      <c r="C54" s="81">
        <f>C55+C56</f>
        <v>7060.1</v>
      </c>
      <c r="D54" s="83">
        <f>D55+D56</f>
        <v>11360.53333333334</v>
      </c>
      <c r="E54" s="43"/>
    </row>
    <row r="55" spans="2:5" hidden="1" outlineLevel="1" x14ac:dyDescent="0.25">
      <c r="B55" s="13" t="s">
        <v>81</v>
      </c>
      <c r="C55" s="58">
        <v>1246.8</v>
      </c>
      <c r="D55" s="58">
        <v>2577.11666666667</v>
      </c>
      <c r="E55" s="43"/>
    </row>
    <row r="56" spans="2:5" hidden="1" outlineLevel="1" x14ac:dyDescent="0.25">
      <c r="B56" s="13" t="s">
        <v>84</v>
      </c>
      <c r="C56" s="58">
        <v>5813.3</v>
      </c>
      <c r="D56" s="58">
        <v>8783.4166666666697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115744.97500000003</v>
      </c>
      <c r="D57" s="56">
        <f>D58+D59+D61+D62+D63+D64+D71+D65+D66+D60+D67+D68+D69+D70</f>
        <v>129330</v>
      </c>
    </row>
    <row r="58" spans="2:5" hidden="1" outlineLevel="1" x14ac:dyDescent="0.25">
      <c r="B58" s="13" t="s">
        <v>88</v>
      </c>
      <c r="C58" s="57">
        <v>3184.4083333333301</v>
      </c>
      <c r="D58" s="57">
        <v>11630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21860.9</v>
      </c>
      <c r="D60" s="58">
        <v>0</v>
      </c>
    </row>
    <row r="61" spans="2:5" hidden="1" outlineLevel="1" x14ac:dyDescent="0.25">
      <c r="B61" s="13" t="s">
        <v>92</v>
      </c>
      <c r="C61" s="58">
        <v>9346.0166666666701</v>
      </c>
      <c r="D61" s="59">
        <v>35090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1.49166666666667</v>
      </c>
      <c r="D63" s="58">
        <v>82610</v>
      </c>
    </row>
    <row r="64" spans="2:5" hidden="1" outlineLevel="1" x14ac:dyDescent="0.25">
      <c r="B64" s="13" t="s">
        <v>233</v>
      </c>
      <c r="C64" s="60">
        <v>1.49166666666667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26496.416666666701</v>
      </c>
      <c r="D67" s="58">
        <v>0</v>
      </c>
    </row>
    <row r="68" spans="1:5" hidden="1" outlineLevel="1" x14ac:dyDescent="0.25">
      <c r="B68" s="13" t="s">
        <v>299</v>
      </c>
      <c r="C68" s="60">
        <v>1.4750000000000001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54851.3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1.4750000000000001</v>
      </c>
      <c r="D71" s="58">
        <v>0</v>
      </c>
    </row>
    <row r="72" spans="1:5" collapsed="1" x14ac:dyDescent="0.25">
      <c r="B72" s="12" t="s">
        <v>96</v>
      </c>
      <c r="C72" s="85">
        <f>C73+C74</f>
        <v>6438.5</v>
      </c>
      <c r="D72" s="83">
        <f>D73+D74</f>
        <v>2358.8333333333298</v>
      </c>
      <c r="E72" s="43"/>
    </row>
    <row r="73" spans="1:5" hidden="1" outlineLevel="1" x14ac:dyDescent="0.25">
      <c r="B73" s="13" t="s">
        <v>97</v>
      </c>
      <c r="C73" s="60">
        <v>3773.3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2665.2</v>
      </c>
      <c r="D74" s="58">
        <v>2358.8333333333298</v>
      </c>
    </row>
    <row r="75" spans="1:5" collapsed="1" x14ac:dyDescent="0.25">
      <c r="B75" s="9" t="s">
        <v>103</v>
      </c>
      <c r="C75" s="86">
        <f>C76+C77+C78+C79+C87+C80+C81+C82+C83+C84+C85+C86</f>
        <v>90179.641666666663</v>
      </c>
      <c r="D75" s="81">
        <f>D76+D77+D78+D79+D87+D80+D81+D82+D83+D84+D85+D86</f>
        <v>316247.05833333317</v>
      </c>
    </row>
    <row r="76" spans="1:5" hidden="1" outlineLevel="1" x14ac:dyDescent="0.25">
      <c r="B76" s="10" t="s">
        <v>346</v>
      </c>
      <c r="C76" s="58">
        <v>63.4</v>
      </c>
      <c r="D76" s="58">
        <v>67.241666666666703</v>
      </c>
    </row>
    <row r="77" spans="1:5" hidden="1" outlineLevel="1" x14ac:dyDescent="0.25">
      <c r="B77" s="16" t="s">
        <v>270</v>
      </c>
      <c r="C77" s="87">
        <v>6315.2833333333301</v>
      </c>
      <c r="D77" s="58">
        <v>11447.608333333301</v>
      </c>
    </row>
    <row r="78" spans="1:5" hidden="1" outlineLevel="1" x14ac:dyDescent="0.25">
      <c r="B78" s="10" t="s">
        <v>269</v>
      </c>
      <c r="C78" s="58">
        <v>279.60000000000002</v>
      </c>
      <c r="D78" s="59">
        <v>3510.4583333333298</v>
      </c>
    </row>
    <row r="79" spans="1:5" hidden="1" outlineLevel="1" x14ac:dyDescent="0.25">
      <c r="B79" s="10" t="s">
        <v>267</v>
      </c>
      <c r="C79" s="58">
        <v>2102.4</v>
      </c>
      <c r="D79" s="59">
        <v>0</v>
      </c>
    </row>
    <row r="80" spans="1:5" hidden="1" outlineLevel="1" x14ac:dyDescent="0.25">
      <c r="B80" s="10" t="s">
        <v>266</v>
      </c>
      <c r="C80" s="58">
        <v>1.2</v>
      </c>
      <c r="D80" s="59">
        <v>126613.5</v>
      </c>
    </row>
    <row r="81" spans="1:4" hidden="1" outlineLevel="1" x14ac:dyDescent="0.25">
      <c r="B81" s="10" t="s">
        <v>349</v>
      </c>
      <c r="C81" s="58">
        <v>13736.7</v>
      </c>
      <c r="D81" s="59">
        <v>18360</v>
      </c>
    </row>
    <row r="82" spans="1:4" hidden="1" outlineLevel="1" x14ac:dyDescent="0.25">
      <c r="B82" s="10" t="s">
        <v>326</v>
      </c>
      <c r="C82" s="58">
        <v>1456.8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66000</v>
      </c>
      <c r="D84" s="59">
        <v>91225.358333333294</v>
      </c>
    </row>
    <row r="85" spans="1:4" hidden="1" outlineLevel="1" x14ac:dyDescent="0.25">
      <c r="B85" s="10" t="s">
        <v>354</v>
      </c>
      <c r="C85" s="58">
        <v>221.21666666666701</v>
      </c>
      <c r="D85" s="59">
        <v>0</v>
      </c>
    </row>
    <row r="86" spans="1:4" hidden="1" outlineLevel="1" x14ac:dyDescent="0.25">
      <c r="B86" s="10" t="s">
        <v>364</v>
      </c>
      <c r="C86" s="58">
        <v>1.56666666666667</v>
      </c>
      <c r="D86" s="59">
        <v>19036.183333333302</v>
      </c>
    </row>
    <row r="87" spans="1:4" hidden="1" outlineLevel="1" x14ac:dyDescent="0.25">
      <c r="A87" s="15"/>
      <c r="B87" s="10" t="s">
        <v>268</v>
      </c>
      <c r="C87" s="58">
        <v>1.4750000000000001</v>
      </c>
      <c r="D87" s="59">
        <v>45986.708333333299</v>
      </c>
    </row>
    <row r="88" spans="1:4" collapsed="1" x14ac:dyDescent="0.25">
      <c r="B88" s="8" t="s">
        <v>117</v>
      </c>
      <c r="C88" s="81">
        <v>12289.6</v>
      </c>
      <c r="D88" s="81">
        <v>14012.1916666667</v>
      </c>
    </row>
    <row r="89" spans="1:4" x14ac:dyDescent="0.25">
      <c r="B89" s="8" t="s">
        <v>120</v>
      </c>
      <c r="C89" s="81">
        <v>20890.7</v>
      </c>
      <c r="D89" s="81">
        <v>24245.883333333299</v>
      </c>
    </row>
    <row r="90" spans="1:4" x14ac:dyDescent="0.25">
      <c r="B90" s="17" t="s">
        <v>123</v>
      </c>
      <c r="C90" s="56">
        <f>C91+C92+C93+C94+C95</f>
        <v>182999.04839989706</v>
      </c>
      <c r="D90" s="56">
        <f>D91+D92+D93+D94+D95</f>
        <v>310172.05082045228</v>
      </c>
    </row>
    <row r="91" spans="1:4" hidden="1" outlineLevel="1" x14ac:dyDescent="0.25">
      <c r="B91" s="11" t="s">
        <v>124</v>
      </c>
      <c r="C91" s="88">
        <v>148320.23169482799</v>
      </c>
      <c r="D91" s="88">
        <v>271003.119958469</v>
      </c>
    </row>
    <row r="92" spans="1:4" hidden="1" outlineLevel="1" x14ac:dyDescent="0.25">
      <c r="B92" s="11" t="s">
        <v>127</v>
      </c>
      <c r="C92" s="88">
        <v>10462.0583717358</v>
      </c>
      <c r="D92" s="88">
        <v>6145.8141953166296</v>
      </c>
    </row>
    <row r="93" spans="1:4" hidden="1" outlineLevel="1" x14ac:dyDescent="0.25">
      <c r="B93" s="11" t="s">
        <v>130</v>
      </c>
      <c r="C93" s="58">
        <v>4877.3</v>
      </c>
      <c r="D93" s="58">
        <v>4928.0749999999998</v>
      </c>
    </row>
    <row r="94" spans="1:4" hidden="1" outlineLevel="1" x14ac:dyDescent="0.25">
      <c r="B94" s="11" t="s">
        <v>133</v>
      </c>
      <c r="C94" s="58">
        <v>19337.958333333299</v>
      </c>
      <c r="D94" s="58">
        <v>27757.058333333302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11626.666666666659</v>
      </c>
      <c r="D96" s="81">
        <f>D97+D98+D99+D100+D101+D102+D103+D104+D105</f>
        <v>12897.666666666672</v>
      </c>
    </row>
    <row r="97" spans="1:4" hidden="1" outlineLevel="1" x14ac:dyDescent="0.25">
      <c r="B97" s="18" t="s">
        <v>138</v>
      </c>
      <c r="C97" s="57">
        <v>1517.6</v>
      </c>
      <c r="D97" s="57">
        <v>3943.61666666667</v>
      </c>
    </row>
    <row r="98" spans="1:4" hidden="1" outlineLevel="1" x14ac:dyDescent="0.25">
      <c r="B98" s="18" t="s">
        <v>141</v>
      </c>
      <c r="C98" s="57">
        <v>7406.6666666666597</v>
      </c>
      <c r="D98" s="57">
        <v>6152.4</v>
      </c>
    </row>
    <row r="99" spans="1:4" hidden="1" outlineLevel="1" x14ac:dyDescent="0.25">
      <c r="B99" s="19" t="s">
        <v>144</v>
      </c>
      <c r="C99" s="57">
        <v>2683.8</v>
      </c>
      <c r="D99" s="57">
        <v>2573.0749999999998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9619.4333333333325</v>
      </c>
      <c r="D106" s="56">
        <f>D107+D108+D109+D110+D111+D112+D113+D114+D115+D116+D117+D118+D121+D119+D120</f>
        <v>8014.9750000000004</v>
      </c>
    </row>
    <row r="107" spans="1:4" hidden="1" outlineLevel="1" x14ac:dyDescent="0.25">
      <c r="B107" s="44" t="s">
        <v>219</v>
      </c>
      <c r="C107" s="57">
        <v>396.4</v>
      </c>
      <c r="D107" s="57">
        <v>1435.9749999999999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668.125</v>
      </c>
      <c r="D109" s="57">
        <v>2722.8916666666701</v>
      </c>
    </row>
    <row r="110" spans="1:4" hidden="1" outlineLevel="1" x14ac:dyDescent="0.25">
      <c r="B110" s="44" t="s">
        <v>222</v>
      </c>
      <c r="C110" s="57">
        <v>347.8</v>
      </c>
      <c r="D110" s="57">
        <v>491.7</v>
      </c>
    </row>
    <row r="111" spans="1:4" hidden="1" outlineLevel="1" x14ac:dyDescent="0.25">
      <c r="B111" s="20" t="s">
        <v>323</v>
      </c>
      <c r="C111" s="57">
        <v>4871.8999999999996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642.4</v>
      </c>
      <c r="D116" s="58">
        <v>175.55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2167.8000000000002</v>
      </c>
      <c r="D118" s="58">
        <v>0</v>
      </c>
    </row>
    <row r="119" spans="1:4" hidden="1" outlineLevel="1" x14ac:dyDescent="0.25">
      <c r="B119" s="21" t="s">
        <v>293</v>
      </c>
      <c r="C119" s="58">
        <v>522.1</v>
      </c>
      <c r="D119" s="58">
        <v>0</v>
      </c>
    </row>
    <row r="120" spans="1:4" hidden="1" outlineLevel="1" x14ac:dyDescent="0.25">
      <c r="B120" s="21" t="s">
        <v>350</v>
      </c>
      <c r="C120" s="58">
        <v>1.43333333333333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1.4750000000000001</v>
      </c>
      <c r="D121" s="58">
        <v>3188.8583333333299</v>
      </c>
    </row>
    <row r="122" spans="1:4" collapsed="1" x14ac:dyDescent="0.25">
      <c r="B122" s="22" t="s">
        <v>307</v>
      </c>
      <c r="C122" s="94">
        <f>C123+C124+C125</f>
        <v>72189.324999999997</v>
      </c>
      <c r="D122" s="94">
        <f>D123+D124+D125</f>
        <v>59517.233333333301</v>
      </c>
    </row>
    <row r="123" spans="1:4" hidden="1" outlineLevel="1" x14ac:dyDescent="0.25">
      <c r="B123" s="11" t="s">
        <v>186</v>
      </c>
      <c r="C123" s="58">
        <v>57344.066666666702</v>
      </c>
      <c r="D123" s="58">
        <v>45895.608333333301</v>
      </c>
    </row>
    <row r="124" spans="1:4" hidden="1" outlineLevel="1" x14ac:dyDescent="0.25">
      <c r="B124" s="11" t="s">
        <v>308</v>
      </c>
      <c r="C124" s="58">
        <v>14845.2583333333</v>
      </c>
      <c r="D124" s="58">
        <v>13621.625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276.10000000000002</v>
      </c>
      <c r="D126" s="83">
        <f>D127+D128</f>
        <v>278.98333333333301</v>
      </c>
    </row>
    <row r="127" spans="1:4" hidden="1" outlineLevel="1" x14ac:dyDescent="0.25">
      <c r="B127" s="13" t="s">
        <v>190</v>
      </c>
      <c r="C127" s="58">
        <v>276.10000000000002</v>
      </c>
      <c r="D127" s="58">
        <v>278.98333333333301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57611.3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1030912.4053891446</v>
      </c>
      <c r="D130" s="55">
        <f>D31+D32+D37+D41+D45+D53+D54+D57+D72+D75+D88+D89+D90+D96+D106+D122+D126+D129+D33</f>
        <v>1347931.2721081409</v>
      </c>
    </row>
    <row r="131" spans="2:5" ht="15.75" thickTop="1" x14ac:dyDescent="0.25">
      <c r="B131" s="24" t="s">
        <v>198</v>
      </c>
      <c r="C131" s="89">
        <v>166075.41127752201</v>
      </c>
      <c r="D131" s="89">
        <v>163433.87789185901</v>
      </c>
    </row>
    <row r="132" spans="2:5" x14ac:dyDescent="0.25">
      <c r="B132" s="10" t="s">
        <v>201</v>
      </c>
      <c r="C132" s="90">
        <v>239397.563333333</v>
      </c>
      <c r="D132" s="90">
        <v>302273.03000000003</v>
      </c>
    </row>
    <row r="133" spans="2:5" ht="12" customHeight="1" thickBot="1" x14ac:dyDescent="0.3">
      <c r="B133" s="54" t="s">
        <v>204</v>
      </c>
      <c r="C133" s="91">
        <f>C130+C131+C132</f>
        <v>1436385.3799999997</v>
      </c>
      <c r="D133" s="91">
        <f>D130+D131+D132</f>
        <v>1813638.18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-90752.497999999672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-589394.72</v>
      </c>
    </row>
    <row r="137" spans="2:5" x14ac:dyDescent="0.25">
      <c r="B137" s="8" t="s">
        <v>207</v>
      </c>
      <c r="C137" s="45"/>
      <c r="D137" s="46">
        <v>-279861.44</v>
      </c>
      <c r="E137" s="47"/>
    </row>
    <row r="138" spans="2:5" ht="12.75" hidden="1" customHeight="1" x14ac:dyDescent="0.25">
      <c r="B138" s="29" t="s">
        <v>209</v>
      </c>
      <c r="D138" s="48">
        <v>-641990.17000000004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468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1967</v>
      </c>
      <c r="D8" s="35"/>
    </row>
    <row r="9" spans="2:4" x14ac:dyDescent="0.25">
      <c r="B9" s="65" t="s">
        <v>5</v>
      </c>
      <c r="C9" s="66">
        <v>3974.6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200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1083</v>
      </c>
      <c r="D15" s="35"/>
    </row>
    <row r="16" spans="2:4" ht="24" x14ac:dyDescent="0.25">
      <c r="B16" s="69" t="s">
        <v>19</v>
      </c>
      <c r="C16" s="38">
        <v>506.8</v>
      </c>
      <c r="D16" s="35"/>
    </row>
    <row r="17" spans="2:4" x14ac:dyDescent="0.25">
      <c r="B17" s="70" t="s">
        <v>21</v>
      </c>
      <c r="C17" s="38">
        <v>845.8</v>
      </c>
      <c r="D17" s="35"/>
    </row>
    <row r="18" spans="2:4" x14ac:dyDescent="0.25">
      <c r="B18" s="70" t="s">
        <v>22</v>
      </c>
      <c r="C18" s="71" t="s">
        <v>386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1384830.132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1384583.82</v>
      </c>
      <c r="D26" s="41"/>
    </row>
    <row r="27" spans="2:4" x14ac:dyDescent="0.25">
      <c r="B27" s="74" t="s">
        <v>32</v>
      </c>
      <c r="C27" s="76">
        <v>1608676.65</v>
      </c>
      <c r="D27" s="41"/>
    </row>
    <row r="28" spans="2:4" ht="12.75" customHeight="1" x14ac:dyDescent="0.25">
      <c r="B28" s="77" t="s">
        <v>34</v>
      </c>
      <c r="C28" s="78">
        <f>C27/C26%</f>
        <v>116.18485112732286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40928.699999999997</v>
      </c>
      <c r="D31" s="81">
        <v>69516.350000000006</v>
      </c>
    </row>
    <row r="32" spans="2:4" x14ac:dyDescent="0.25">
      <c r="B32" s="8" t="s">
        <v>38</v>
      </c>
      <c r="C32" s="81">
        <v>5306.7</v>
      </c>
      <c r="D32" s="81">
        <v>7113.4333333333298</v>
      </c>
    </row>
    <row r="33" spans="2:4" x14ac:dyDescent="0.25">
      <c r="B33" s="8" t="s">
        <v>334</v>
      </c>
      <c r="C33" s="81">
        <f>C34+C35+C36</f>
        <v>2412.3083333333329</v>
      </c>
      <c r="D33" s="81">
        <f>D34+D35+D36</f>
        <v>14878.05</v>
      </c>
    </row>
    <row r="34" spans="2:4" hidden="1" outlineLevel="1" x14ac:dyDescent="0.25">
      <c r="B34" s="96" t="s">
        <v>335</v>
      </c>
      <c r="C34" s="58">
        <v>1678.325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733.98333333333301</v>
      </c>
      <c r="D36" s="58">
        <v>14878.05</v>
      </c>
    </row>
    <row r="37" spans="2:4" collapsed="1" x14ac:dyDescent="0.25">
      <c r="B37" s="9" t="s">
        <v>41</v>
      </c>
      <c r="C37" s="56">
        <f>C38+C40+C39</f>
        <v>281632.02764976991</v>
      </c>
      <c r="D37" s="82">
        <f>D38+D40+D39</f>
        <v>301861.48606890941</v>
      </c>
    </row>
    <row r="38" spans="2:4" hidden="1" outlineLevel="1" x14ac:dyDescent="0.25">
      <c r="B38" s="10" t="s">
        <v>322</v>
      </c>
      <c r="C38" s="58">
        <v>124832.334869432</v>
      </c>
      <c r="D38" s="58">
        <v>103532.821619013</v>
      </c>
    </row>
    <row r="39" spans="2:4" hidden="1" outlineLevel="1" x14ac:dyDescent="0.25">
      <c r="B39" s="10" t="s">
        <v>345</v>
      </c>
      <c r="C39" s="58">
        <v>95970.404505888306</v>
      </c>
      <c r="D39" s="58">
        <v>115827.194326504</v>
      </c>
    </row>
    <row r="40" spans="2:4" hidden="1" outlineLevel="1" x14ac:dyDescent="0.25">
      <c r="B40" s="10" t="s">
        <v>45</v>
      </c>
      <c r="C40" s="58">
        <v>60829.288274449602</v>
      </c>
      <c r="D40" s="58">
        <v>82501.470123392399</v>
      </c>
    </row>
    <row r="41" spans="2:4" collapsed="1" x14ac:dyDescent="0.25">
      <c r="B41" s="9" t="s">
        <v>48</v>
      </c>
      <c r="C41" s="81">
        <f>C42+C43+C44</f>
        <v>162574.3407578085</v>
      </c>
      <c r="D41" s="83">
        <f>D42+D43+D44</f>
        <v>9947.166409849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93565.815412186406</v>
      </c>
      <c r="D43" s="84">
        <v>5724.8599443605299</v>
      </c>
    </row>
    <row r="44" spans="2:4" hidden="1" outlineLevel="1" x14ac:dyDescent="0.25">
      <c r="B44" s="10" t="s">
        <v>55</v>
      </c>
      <c r="C44" s="84">
        <v>69008.525345622096</v>
      </c>
      <c r="D44" s="84">
        <v>4222.3064654884702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116410.30833333333</v>
      </c>
      <c r="D57" s="56">
        <f>D58+D59+D61+D62+D63+D64+D71+D65+D66+D60+D67+D68+D69+D70</f>
        <v>213607.05833333329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22497.7</v>
      </c>
      <c r="D60" s="58">
        <v>26917.058333333302</v>
      </c>
    </row>
    <row r="61" spans="2:5" hidden="1" outlineLevel="1" x14ac:dyDescent="0.25">
      <c r="B61" s="13" t="s">
        <v>92</v>
      </c>
      <c r="C61" s="58">
        <v>9618.2583333333296</v>
      </c>
      <c r="D61" s="59">
        <v>44080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1.5333333333333301</v>
      </c>
      <c r="D63" s="58">
        <v>142610</v>
      </c>
    </row>
    <row r="64" spans="2:5" hidden="1" outlineLevel="1" x14ac:dyDescent="0.25">
      <c r="B64" s="13" t="s">
        <v>233</v>
      </c>
      <c r="C64" s="60">
        <v>1.5333333333333301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24256.65</v>
      </c>
      <c r="D67" s="58">
        <v>0</v>
      </c>
    </row>
    <row r="68" spans="1:5" hidden="1" outlineLevel="1" x14ac:dyDescent="0.25">
      <c r="B68" s="13" t="s">
        <v>299</v>
      </c>
      <c r="C68" s="60">
        <v>1.5166666666666699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56449.1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1.5166666666666699</v>
      </c>
      <c r="D71" s="58">
        <v>0</v>
      </c>
    </row>
    <row r="72" spans="1:5" collapsed="1" x14ac:dyDescent="0.25">
      <c r="B72" s="12" t="s">
        <v>96</v>
      </c>
      <c r="C72" s="85">
        <f>C73+C74</f>
        <v>6677</v>
      </c>
      <c r="D72" s="83">
        <f>D73+D74</f>
        <v>2446.1916666666698</v>
      </c>
      <c r="E72" s="43"/>
    </row>
    <row r="73" spans="1:5" hidden="1" outlineLevel="1" x14ac:dyDescent="0.25">
      <c r="B73" s="13" t="s">
        <v>97</v>
      </c>
      <c r="C73" s="60">
        <v>3913.1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2763.9</v>
      </c>
      <c r="D74" s="58">
        <v>2446.1916666666698</v>
      </c>
    </row>
    <row r="75" spans="1:5" collapsed="1" x14ac:dyDescent="0.25">
      <c r="B75" s="9" t="s">
        <v>103</v>
      </c>
      <c r="C75" s="86">
        <f>C76+C77+C78+C79+C87+C80+C81+C82+C83+C84+C85+C86</f>
        <v>25485.333333333328</v>
      </c>
      <c r="D75" s="81">
        <f>D76+D77+D78+D79+D87+D80+D81+D82+D83+D84+D85+D86</f>
        <v>259968.7083333334</v>
      </c>
    </row>
    <row r="76" spans="1:5" hidden="1" outlineLevel="1" x14ac:dyDescent="0.25">
      <c r="B76" s="10" t="s">
        <v>346</v>
      </c>
      <c r="C76" s="58">
        <v>65.3</v>
      </c>
      <c r="D76" s="58">
        <v>69.258333333333297</v>
      </c>
    </row>
    <row r="77" spans="1:5" hidden="1" outlineLevel="1" x14ac:dyDescent="0.25">
      <c r="B77" s="16" t="s">
        <v>270</v>
      </c>
      <c r="C77" s="87">
        <v>5781.45</v>
      </c>
      <c r="D77" s="58">
        <v>19733.55</v>
      </c>
    </row>
    <row r="78" spans="1:5" hidden="1" outlineLevel="1" x14ac:dyDescent="0.25">
      <c r="B78" s="10" t="s">
        <v>269</v>
      </c>
      <c r="C78" s="58">
        <v>287.8</v>
      </c>
      <c r="D78" s="59">
        <v>3613.4166666666702</v>
      </c>
    </row>
    <row r="79" spans="1:5" hidden="1" outlineLevel="1" x14ac:dyDescent="0.25">
      <c r="B79" s="10" t="s">
        <v>267</v>
      </c>
      <c r="C79" s="58">
        <v>2163.6999999999998</v>
      </c>
      <c r="D79" s="59">
        <v>0</v>
      </c>
    </row>
    <row r="80" spans="1:5" hidden="1" outlineLevel="1" x14ac:dyDescent="0.25">
      <c r="B80" s="10" t="s">
        <v>266</v>
      </c>
      <c r="C80" s="58">
        <v>1.4</v>
      </c>
      <c r="D80" s="59">
        <v>147715.75</v>
      </c>
    </row>
    <row r="81" spans="1:4" hidden="1" outlineLevel="1" x14ac:dyDescent="0.25">
      <c r="B81" s="10" t="s">
        <v>349</v>
      </c>
      <c r="C81" s="58">
        <v>15453.8</v>
      </c>
      <c r="D81" s="59">
        <v>19260</v>
      </c>
    </row>
    <row r="82" spans="1:4" hidden="1" outlineLevel="1" x14ac:dyDescent="0.25">
      <c r="B82" s="10" t="s">
        <v>326</v>
      </c>
      <c r="C82" s="58">
        <v>1499.2333333333299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1.8583333333333301</v>
      </c>
      <c r="D84" s="59">
        <v>0</v>
      </c>
    </row>
    <row r="85" spans="1:4" hidden="1" outlineLevel="1" x14ac:dyDescent="0.25">
      <c r="B85" s="10" t="s">
        <v>354</v>
      </c>
      <c r="C85" s="58">
        <v>227.65833333333299</v>
      </c>
      <c r="D85" s="59">
        <v>0</v>
      </c>
    </row>
    <row r="86" spans="1:4" hidden="1" outlineLevel="1" x14ac:dyDescent="0.25">
      <c r="B86" s="10" t="s">
        <v>364</v>
      </c>
      <c r="C86" s="58">
        <v>1.61666666666667</v>
      </c>
      <c r="D86" s="59">
        <v>20305.266666666699</v>
      </c>
    </row>
    <row r="87" spans="1:4" hidden="1" outlineLevel="1" x14ac:dyDescent="0.25">
      <c r="A87" s="15"/>
      <c r="B87" s="10" t="s">
        <v>268</v>
      </c>
      <c r="C87" s="58">
        <v>1.5166666666666699</v>
      </c>
      <c r="D87" s="59">
        <v>49271.466666666704</v>
      </c>
    </row>
    <row r="88" spans="1:4" collapsed="1" x14ac:dyDescent="0.25">
      <c r="B88" s="8" t="s">
        <v>117</v>
      </c>
      <c r="C88" s="81">
        <v>12647.583333333299</v>
      </c>
      <c r="D88" s="81">
        <v>14420.2583333333</v>
      </c>
    </row>
    <row r="89" spans="1:4" x14ac:dyDescent="0.25">
      <c r="B89" s="8" t="s">
        <v>120</v>
      </c>
      <c r="C89" s="81">
        <v>21499.208333333299</v>
      </c>
      <c r="D89" s="81">
        <v>24952.116666666701</v>
      </c>
    </row>
    <row r="90" spans="1:4" x14ac:dyDescent="0.25">
      <c r="B90" s="17" t="s">
        <v>123</v>
      </c>
      <c r="C90" s="56">
        <f>C91+C92+C93+C94+C95</f>
        <v>188329.99367639513</v>
      </c>
      <c r="D90" s="56">
        <f>D91+D92+D93+D94+D95</f>
        <v>319197.60983775737</v>
      </c>
    </row>
    <row r="91" spans="1:4" hidden="1" outlineLevel="1" x14ac:dyDescent="0.25">
      <c r="B91" s="11" t="s">
        <v>124</v>
      </c>
      <c r="C91" s="88">
        <v>152640.681003584</v>
      </c>
      <c r="D91" s="88">
        <v>278897.366518736</v>
      </c>
    </row>
    <row r="92" spans="1:4" hidden="1" outlineLevel="1" x14ac:dyDescent="0.25">
      <c r="B92" s="11" t="s">
        <v>127</v>
      </c>
      <c r="C92" s="88">
        <v>10766.762672811101</v>
      </c>
      <c r="D92" s="88">
        <v>6324.8016523547303</v>
      </c>
    </row>
    <row r="93" spans="1:4" hidden="1" outlineLevel="1" x14ac:dyDescent="0.25">
      <c r="B93" s="11" t="s">
        <v>130</v>
      </c>
      <c r="C93" s="58">
        <v>5019.1000000000004</v>
      </c>
      <c r="D93" s="58">
        <v>5071.4250000000002</v>
      </c>
    </row>
    <row r="94" spans="1:4" hidden="1" outlineLevel="1" x14ac:dyDescent="0.25">
      <c r="B94" s="11" t="s">
        <v>133</v>
      </c>
      <c r="C94" s="58">
        <v>19901.95</v>
      </c>
      <c r="D94" s="58">
        <v>28566.0333333333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11964.79166666667</v>
      </c>
      <c r="D96" s="81">
        <f>D97+D98+D99+D100+D101+D102+D103+D104+D105</f>
        <v>13266.666666666672</v>
      </c>
    </row>
    <row r="97" spans="1:4" hidden="1" outlineLevel="1" x14ac:dyDescent="0.25">
      <c r="B97" s="18" t="s">
        <v>138</v>
      </c>
      <c r="C97" s="57">
        <v>1561.8</v>
      </c>
      <c r="D97" s="57">
        <v>4058.4666666666699</v>
      </c>
    </row>
    <row r="98" spans="1:4" hidden="1" outlineLevel="1" x14ac:dyDescent="0.25">
      <c r="B98" s="18" t="s">
        <v>141</v>
      </c>
      <c r="C98" s="57">
        <v>7622.3916666666701</v>
      </c>
      <c r="D98" s="57">
        <v>6331.5749999999998</v>
      </c>
    </row>
    <row r="99" spans="1:4" hidden="1" outlineLevel="1" x14ac:dyDescent="0.25">
      <c r="B99" s="19" t="s">
        <v>144</v>
      </c>
      <c r="C99" s="57">
        <v>2762</v>
      </c>
      <c r="D99" s="57">
        <v>2648.05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9899.5916666666672</v>
      </c>
      <c r="D106" s="56">
        <f>D107+D108+D109+D110+D111+D112+D113+D114+D115+D116+D117+D118+D121+D119+D120</f>
        <v>8383.6416666666737</v>
      </c>
    </row>
    <row r="107" spans="1:4" hidden="1" outlineLevel="1" x14ac:dyDescent="0.25">
      <c r="B107" s="44" t="s">
        <v>219</v>
      </c>
      <c r="C107" s="57">
        <v>408</v>
      </c>
      <c r="D107" s="57">
        <v>1478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687.6</v>
      </c>
      <c r="D109" s="57">
        <v>2802.36666666667</v>
      </c>
    </row>
    <row r="110" spans="1:4" hidden="1" outlineLevel="1" x14ac:dyDescent="0.25">
      <c r="B110" s="44" t="s">
        <v>222</v>
      </c>
      <c r="C110" s="57">
        <v>357.9</v>
      </c>
      <c r="D110" s="57">
        <v>505.97500000000002</v>
      </c>
    </row>
    <row r="111" spans="1:4" hidden="1" outlineLevel="1" x14ac:dyDescent="0.25">
      <c r="B111" s="20" t="s">
        <v>323</v>
      </c>
      <c r="C111" s="57">
        <v>5013.8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661.1</v>
      </c>
      <c r="D116" s="58">
        <v>180.65833333333299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2230.9</v>
      </c>
      <c r="D118" s="58">
        <v>0</v>
      </c>
    </row>
    <row r="119" spans="1:4" hidden="1" outlineLevel="1" x14ac:dyDescent="0.25">
      <c r="B119" s="21" t="s">
        <v>293</v>
      </c>
      <c r="C119" s="58">
        <v>537.29999999999995</v>
      </c>
      <c r="D119" s="58">
        <v>0</v>
      </c>
    </row>
    <row r="120" spans="1:4" hidden="1" outlineLevel="1" x14ac:dyDescent="0.25">
      <c r="B120" s="21" t="s">
        <v>350</v>
      </c>
      <c r="C120" s="58">
        <v>1.4750000000000001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1.5166666666666699</v>
      </c>
      <c r="D121" s="58">
        <v>3416.6416666666701</v>
      </c>
    </row>
    <row r="122" spans="1:4" collapsed="1" x14ac:dyDescent="0.25">
      <c r="B122" s="22" t="s">
        <v>307</v>
      </c>
      <c r="C122" s="94">
        <f>C123+C124+C125</f>
        <v>74292.149999999994</v>
      </c>
      <c r="D122" s="94">
        <f>D123+D124+D125</f>
        <v>61250.908333333398</v>
      </c>
    </row>
    <row r="123" spans="1:4" hidden="1" outlineLevel="1" x14ac:dyDescent="0.25">
      <c r="B123" s="11" t="s">
        <v>186</v>
      </c>
      <c r="C123" s="58">
        <v>59014.458333333299</v>
      </c>
      <c r="D123" s="58">
        <v>47232.516666666699</v>
      </c>
    </row>
    <row r="124" spans="1:4" hidden="1" outlineLevel="1" x14ac:dyDescent="0.25">
      <c r="B124" s="11" t="s">
        <v>308</v>
      </c>
      <c r="C124" s="58">
        <v>15277.6916666667</v>
      </c>
      <c r="D124" s="58">
        <v>14018.391666666699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284.10000000000002</v>
      </c>
      <c r="D126" s="83">
        <f>D127+D128</f>
        <v>287.066666666667</v>
      </c>
    </row>
    <row r="127" spans="1:4" hidden="1" outlineLevel="1" x14ac:dyDescent="0.25">
      <c r="B127" s="13" t="s">
        <v>190</v>
      </c>
      <c r="C127" s="58">
        <v>284.10000000000002</v>
      </c>
      <c r="D127" s="58">
        <v>287.066666666667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59289.5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1027313.8370839735</v>
      </c>
      <c r="D130" s="55">
        <f>D31+D32+D37+D41+D45+D53+D54+D57+D72+D75+D88+D89+D90+D96+D106+D122+D126+D129+D33</f>
        <v>1323996.0706498493</v>
      </c>
    </row>
    <row r="131" spans="2:5" ht="15.75" thickTop="1" x14ac:dyDescent="0.25">
      <c r="B131" s="24" t="s">
        <v>198</v>
      </c>
      <c r="C131" s="89">
        <v>183499.37124936</v>
      </c>
      <c r="D131" s="89">
        <v>171418.42935015101</v>
      </c>
    </row>
    <row r="132" spans="2:5" x14ac:dyDescent="0.25">
      <c r="B132" s="10" t="s">
        <v>201</v>
      </c>
      <c r="C132" s="90">
        <v>242162.64166666701</v>
      </c>
      <c r="D132" s="90">
        <v>299082.90000000002</v>
      </c>
    </row>
    <row r="133" spans="2:5" ht="12" customHeight="1" thickBot="1" x14ac:dyDescent="0.3">
      <c r="B133" s="54" t="s">
        <v>204</v>
      </c>
      <c r="C133" s="91">
        <f>C130+C131+C132</f>
        <v>1452975.8500000006</v>
      </c>
      <c r="D133" s="91">
        <f>D130+D131+D132</f>
        <v>1794497.4000000004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-68145.718000000576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-185820.75000000047</v>
      </c>
    </row>
    <row r="137" spans="2:5" x14ac:dyDescent="0.25">
      <c r="B137" s="8" t="s">
        <v>207</v>
      </c>
      <c r="C137" s="45"/>
      <c r="D137" s="46">
        <v>-53660.3</v>
      </c>
      <c r="E137" s="47"/>
    </row>
    <row r="138" spans="2:5" ht="12.75" hidden="1" customHeight="1" x14ac:dyDescent="0.25">
      <c r="B138" s="29" t="s">
        <v>209</v>
      </c>
      <c r="D138" s="48">
        <v>-679566.26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469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1968</v>
      </c>
      <c r="D8" s="35"/>
    </row>
    <row r="9" spans="2:4" x14ac:dyDescent="0.25">
      <c r="B9" s="65" t="s">
        <v>5</v>
      </c>
      <c r="C9" s="66">
        <v>3955.7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90</v>
      </c>
      <c r="D12" s="35"/>
    </row>
    <row r="13" spans="2:4" x14ac:dyDescent="0.25">
      <c r="B13" s="65" t="s">
        <v>13</v>
      </c>
      <c r="C13" s="68">
        <v>225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1132</v>
      </c>
      <c r="D15" s="35"/>
    </row>
    <row r="16" spans="2:4" ht="24" x14ac:dyDescent="0.25">
      <c r="B16" s="69" t="s">
        <v>19</v>
      </c>
      <c r="C16" s="38">
        <v>515.1</v>
      </c>
      <c r="D16" s="35"/>
    </row>
    <row r="17" spans="2:4" x14ac:dyDescent="0.25">
      <c r="B17" s="70" t="s">
        <v>21</v>
      </c>
      <c r="C17" s="38">
        <v>888.5</v>
      </c>
      <c r="D17" s="35"/>
    </row>
    <row r="18" spans="2:4" x14ac:dyDescent="0.25">
      <c r="B18" s="70" t="s">
        <v>22</v>
      </c>
      <c r="C18" s="71" t="s">
        <v>396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1378244.9939999999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1378063.74</v>
      </c>
      <c r="D26" s="41"/>
    </row>
    <row r="27" spans="2:4" x14ac:dyDescent="0.25">
      <c r="B27" s="74" t="s">
        <v>32</v>
      </c>
      <c r="C27" s="76">
        <v>1351498.58</v>
      </c>
      <c r="D27" s="41"/>
    </row>
    <row r="28" spans="2:4" ht="12.75" customHeight="1" x14ac:dyDescent="0.25">
      <c r="B28" s="77" t="s">
        <v>34</v>
      </c>
      <c r="C28" s="78">
        <f>C27/C26%</f>
        <v>98.072283652133549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40734.1</v>
      </c>
      <c r="D31" s="81">
        <v>69185.841666666704</v>
      </c>
    </row>
    <row r="32" spans="2:4" x14ac:dyDescent="0.25">
      <c r="B32" s="8" t="s">
        <v>38</v>
      </c>
      <c r="C32" s="81">
        <v>5281.5</v>
      </c>
      <c r="D32" s="81">
        <v>7079.6583333333301</v>
      </c>
    </row>
    <row r="33" spans="2:4" x14ac:dyDescent="0.25">
      <c r="B33" s="8" t="s">
        <v>334</v>
      </c>
      <c r="C33" s="81">
        <f>C34+C35+C36</f>
        <v>2400.8333333333371</v>
      </c>
      <c r="D33" s="81">
        <f>D34+D35+D36</f>
        <v>14134.15</v>
      </c>
    </row>
    <row r="34" spans="2:4" hidden="1" outlineLevel="1" x14ac:dyDescent="0.25">
      <c r="B34" s="96" t="s">
        <v>335</v>
      </c>
      <c r="C34" s="58">
        <v>1670.3416666666701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730.49166666666702</v>
      </c>
      <c r="D36" s="58">
        <v>14134.15</v>
      </c>
    </row>
    <row r="37" spans="2:4" collapsed="1" x14ac:dyDescent="0.25">
      <c r="B37" s="9" t="s">
        <v>41</v>
      </c>
      <c r="C37" s="56">
        <f>C38+C40+C39</f>
        <v>282274.03993855603</v>
      </c>
      <c r="D37" s="82">
        <f>D38+D40+D39</f>
        <v>302217.82199593692</v>
      </c>
    </row>
    <row r="38" spans="2:4" hidden="1" outlineLevel="1" x14ac:dyDescent="0.25">
      <c r="B38" s="10" t="s">
        <v>322</v>
      </c>
      <c r="C38" s="58">
        <v>125826.57450076799</v>
      </c>
      <c r="D38" s="58">
        <v>104357.418477869</v>
      </c>
    </row>
    <row r="39" spans="2:4" hidden="1" outlineLevel="1" x14ac:dyDescent="0.25">
      <c r="B39" s="10" t="s">
        <v>345</v>
      </c>
      <c r="C39" s="58">
        <v>95907.437275985605</v>
      </c>
      <c r="D39" s="58">
        <v>115751.183232928</v>
      </c>
    </row>
    <row r="40" spans="2:4" hidden="1" outlineLevel="1" x14ac:dyDescent="0.25">
      <c r="B40" s="10" t="s">
        <v>45</v>
      </c>
      <c r="C40" s="58">
        <v>60540.028161802402</v>
      </c>
      <c r="D40" s="58">
        <v>82109.220285139905</v>
      </c>
    </row>
    <row r="41" spans="2:4" collapsed="1" x14ac:dyDescent="0.25">
      <c r="B41" s="9" t="s">
        <v>48</v>
      </c>
      <c r="C41" s="81">
        <f>C42+C43+C44</f>
        <v>183825.58243727591</v>
      </c>
      <c r="D41" s="83">
        <f>D42+D43+D44</f>
        <v>11247.446415624971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95098.156682027606</v>
      </c>
      <c r="D43" s="84">
        <v>5818.6164498956496</v>
      </c>
    </row>
    <row r="44" spans="2:4" hidden="1" outlineLevel="1" x14ac:dyDescent="0.25">
      <c r="B44" s="10" t="s">
        <v>55</v>
      </c>
      <c r="C44" s="84">
        <v>88727.425755248303</v>
      </c>
      <c r="D44" s="84">
        <v>5428.8299657293201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6277.5</v>
      </c>
      <c r="D53" s="81">
        <v>0</v>
      </c>
    </row>
    <row r="54" spans="2:5" x14ac:dyDescent="0.25">
      <c r="B54" s="12" t="s">
        <v>80</v>
      </c>
      <c r="C54" s="81">
        <f>C55+C56</f>
        <v>1402.7</v>
      </c>
      <c r="D54" s="83">
        <f>D55+D56</f>
        <v>2899.3583333333299</v>
      </c>
      <c r="E54" s="43"/>
    </row>
    <row r="55" spans="2:5" hidden="1" outlineLevel="1" x14ac:dyDescent="0.25">
      <c r="B55" s="13" t="s">
        <v>81</v>
      </c>
      <c r="C55" s="58">
        <v>1402.7</v>
      </c>
      <c r="D55" s="58">
        <v>2899.3583333333299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117086.71666666667</v>
      </c>
      <c r="D57" s="56">
        <f>D58+D59+D61+D62+D63+D64+D71+D65+D66+D60+D67+D68+D69+D70</f>
        <v>23285.008333333302</v>
      </c>
    </row>
    <row r="58" spans="2:5" hidden="1" outlineLevel="1" x14ac:dyDescent="0.25">
      <c r="B58" s="13" t="s">
        <v>88</v>
      </c>
      <c r="C58" s="57">
        <v>3582.5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22390.799999999999</v>
      </c>
      <c r="D60" s="58">
        <v>0</v>
      </c>
    </row>
    <row r="61" spans="2:5" hidden="1" outlineLevel="1" x14ac:dyDescent="0.25">
      <c r="B61" s="13" t="s">
        <v>92</v>
      </c>
      <c r="C61" s="58">
        <v>9572.5249999999996</v>
      </c>
      <c r="D61" s="59">
        <v>12300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1.5249999999999999</v>
      </c>
      <c r="D63" s="58">
        <v>0</v>
      </c>
    </row>
    <row r="64" spans="2:5" hidden="1" outlineLevel="1" x14ac:dyDescent="0.25">
      <c r="B64" s="13" t="s">
        <v>233</v>
      </c>
      <c r="C64" s="60">
        <v>1.5249999999999999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25354.133333333299</v>
      </c>
      <c r="D67" s="58">
        <v>10985.0083333333</v>
      </c>
    </row>
    <row r="68" spans="1:5" hidden="1" outlineLevel="1" x14ac:dyDescent="0.25">
      <c r="B68" s="13" t="s">
        <v>299</v>
      </c>
      <c r="C68" s="60">
        <v>1.50833333333333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56180.691666666702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1.50833333333333</v>
      </c>
      <c r="D71" s="58">
        <v>0</v>
      </c>
    </row>
    <row r="72" spans="1:5" collapsed="1" x14ac:dyDescent="0.25">
      <c r="B72" s="12" t="s">
        <v>96</v>
      </c>
      <c r="C72" s="85">
        <f>C73+C74</f>
        <v>7014</v>
      </c>
      <c r="D72" s="83">
        <f>D73+D74</f>
        <v>2569.65</v>
      </c>
      <c r="E72" s="43"/>
    </row>
    <row r="73" spans="1:5" hidden="1" outlineLevel="1" x14ac:dyDescent="0.25">
      <c r="B73" s="13" t="s">
        <v>97</v>
      </c>
      <c r="C73" s="60">
        <v>4110.6000000000004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2903.4</v>
      </c>
      <c r="D74" s="58">
        <v>2569.65</v>
      </c>
    </row>
    <row r="75" spans="1:5" collapsed="1" x14ac:dyDescent="0.25">
      <c r="B75" s="9" t="s">
        <v>103</v>
      </c>
      <c r="C75" s="86">
        <f>C76+C77+C78+C79+C87+C80+C81+C82+C83+C84+C85+C86</f>
        <v>25726.999999999993</v>
      </c>
      <c r="D75" s="81">
        <f>D76+D77+D78+D79+D87+D80+D81+D82+D83+D84+D85+D86</f>
        <v>302194.18333333347</v>
      </c>
    </row>
    <row r="76" spans="1:5" hidden="1" outlineLevel="1" x14ac:dyDescent="0.25">
      <c r="B76" s="10" t="s">
        <v>346</v>
      </c>
      <c r="C76" s="58">
        <v>65</v>
      </c>
      <c r="D76" s="58">
        <v>68.933333333333294</v>
      </c>
    </row>
    <row r="77" spans="1:5" hidden="1" outlineLevel="1" x14ac:dyDescent="0.25">
      <c r="B77" s="16" t="s">
        <v>270</v>
      </c>
      <c r="C77" s="87">
        <v>6043.0333333333301</v>
      </c>
      <c r="D77" s="58">
        <v>31043.55</v>
      </c>
    </row>
    <row r="78" spans="1:5" hidden="1" outlineLevel="1" x14ac:dyDescent="0.25">
      <c r="B78" s="10" t="s">
        <v>269</v>
      </c>
      <c r="C78" s="58">
        <v>286.39999999999998</v>
      </c>
      <c r="D78" s="59">
        <v>3595.8416666666699</v>
      </c>
    </row>
    <row r="79" spans="1:5" hidden="1" outlineLevel="1" x14ac:dyDescent="0.25">
      <c r="B79" s="10" t="s">
        <v>267</v>
      </c>
      <c r="C79" s="58">
        <v>2153.4</v>
      </c>
      <c r="D79" s="59">
        <v>0</v>
      </c>
    </row>
    <row r="80" spans="1:5" hidden="1" outlineLevel="1" x14ac:dyDescent="0.25">
      <c r="B80" s="10" t="s">
        <v>266</v>
      </c>
      <c r="C80" s="58">
        <v>1.7083333333333299</v>
      </c>
      <c r="D80" s="59">
        <v>179369.125</v>
      </c>
    </row>
    <row r="81" spans="1:4" hidden="1" outlineLevel="1" x14ac:dyDescent="0.25">
      <c r="B81" s="10" t="s">
        <v>349</v>
      </c>
      <c r="C81" s="58">
        <v>15453.8</v>
      </c>
      <c r="D81" s="59">
        <v>18540</v>
      </c>
    </row>
    <row r="82" spans="1:4" hidden="1" outlineLevel="1" x14ac:dyDescent="0.25">
      <c r="B82" s="10" t="s">
        <v>326</v>
      </c>
      <c r="C82" s="58">
        <v>1492.1083333333299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1.85</v>
      </c>
      <c r="D84" s="59">
        <v>0</v>
      </c>
    </row>
    <row r="85" spans="1:4" hidden="1" outlineLevel="1" x14ac:dyDescent="0.25">
      <c r="B85" s="10" t="s">
        <v>354</v>
      </c>
      <c r="C85" s="58">
        <v>226.583333333333</v>
      </c>
      <c r="D85" s="59">
        <v>0</v>
      </c>
    </row>
    <row r="86" spans="1:4" hidden="1" outlineLevel="1" x14ac:dyDescent="0.25">
      <c r="B86" s="10" t="s">
        <v>364</v>
      </c>
      <c r="C86" s="58">
        <v>1.6083333333333301</v>
      </c>
      <c r="D86" s="59">
        <v>20305.266666666699</v>
      </c>
    </row>
    <row r="87" spans="1:4" hidden="1" outlineLevel="1" x14ac:dyDescent="0.25">
      <c r="A87" s="15"/>
      <c r="B87" s="10" t="s">
        <v>268</v>
      </c>
      <c r="C87" s="58">
        <v>1.50833333333333</v>
      </c>
      <c r="D87" s="59">
        <v>49271.466666666704</v>
      </c>
    </row>
    <row r="88" spans="1:4" collapsed="1" x14ac:dyDescent="0.25">
      <c r="B88" s="8" t="s">
        <v>117</v>
      </c>
      <c r="C88" s="81">
        <v>12587.4</v>
      </c>
      <c r="D88" s="81">
        <v>14351.733333333301</v>
      </c>
    </row>
    <row r="89" spans="1:4" x14ac:dyDescent="0.25">
      <c r="B89" s="8" t="s">
        <v>120</v>
      </c>
      <c r="C89" s="81">
        <v>21397</v>
      </c>
      <c r="D89" s="81">
        <v>24833.5</v>
      </c>
    </row>
    <row r="90" spans="1:4" x14ac:dyDescent="0.25">
      <c r="B90" s="17" t="s">
        <v>123</v>
      </c>
      <c r="C90" s="56">
        <f>C91+C92+C93+C94+C95</f>
        <v>187434.70121607799</v>
      </c>
      <c r="D90" s="56">
        <f>D91+D92+D93+D94+D95</f>
        <v>317682.26708250155</v>
      </c>
    </row>
    <row r="91" spans="1:4" hidden="1" outlineLevel="1" x14ac:dyDescent="0.25">
      <c r="B91" s="11" t="s">
        <v>124</v>
      </c>
      <c r="C91" s="88">
        <v>151914.84895033299</v>
      </c>
      <c r="D91" s="88">
        <v>277571.14928862301</v>
      </c>
    </row>
    <row r="92" spans="1:4" hidden="1" outlineLevel="1" x14ac:dyDescent="0.25">
      <c r="B92" s="11" t="s">
        <v>127</v>
      </c>
      <c r="C92" s="88">
        <v>10715.6105990783</v>
      </c>
      <c r="D92" s="88">
        <v>6294.7261272118003</v>
      </c>
    </row>
    <row r="93" spans="1:4" hidden="1" outlineLevel="1" x14ac:dyDescent="0.25">
      <c r="B93" s="11" t="s">
        <v>130</v>
      </c>
      <c r="C93" s="58">
        <v>4995.5</v>
      </c>
      <c r="D93" s="58">
        <v>5047.5916666666699</v>
      </c>
    </row>
    <row r="94" spans="1:4" hidden="1" outlineLevel="1" x14ac:dyDescent="0.25">
      <c r="B94" s="11" t="s">
        <v>133</v>
      </c>
      <c r="C94" s="58">
        <v>19807.241666666701</v>
      </c>
      <c r="D94" s="58">
        <v>28430.816666666698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11907.975</v>
      </c>
      <c r="D96" s="81">
        <f>D97+D98+D99+D100+D101+D102+D103+D104+D105</f>
        <v>13204.558333333331</v>
      </c>
    </row>
    <row r="97" spans="1:4" hidden="1" outlineLevel="1" x14ac:dyDescent="0.25">
      <c r="B97" s="18" t="s">
        <v>138</v>
      </c>
      <c r="C97" s="57">
        <v>1554.3</v>
      </c>
      <c r="D97" s="57">
        <v>4038.9833333333299</v>
      </c>
    </row>
    <row r="98" spans="1:4" hidden="1" outlineLevel="1" x14ac:dyDescent="0.25">
      <c r="B98" s="18" t="s">
        <v>141</v>
      </c>
      <c r="C98" s="57">
        <v>7586.1750000000002</v>
      </c>
      <c r="D98" s="57">
        <v>6301.5083333333296</v>
      </c>
    </row>
    <row r="99" spans="1:4" hidden="1" outlineLevel="1" x14ac:dyDescent="0.25">
      <c r="B99" s="19" t="s">
        <v>144</v>
      </c>
      <c r="C99" s="57">
        <v>2748.9</v>
      </c>
      <c r="D99" s="57">
        <v>2635.49166666667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9852.4750000000004</v>
      </c>
      <c r="D106" s="56">
        <f>D107+D108+D109+D110+D111+D112+D113+D114+D115+D116+D117+D118+D121+D119+D120</f>
        <v>8359.6916666666657</v>
      </c>
    </row>
    <row r="107" spans="1:4" hidden="1" outlineLevel="1" x14ac:dyDescent="0.25">
      <c r="B107" s="44" t="s">
        <v>219</v>
      </c>
      <c r="C107" s="57">
        <v>406</v>
      </c>
      <c r="D107" s="57">
        <v>1470.75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684.3</v>
      </c>
      <c r="D109" s="57">
        <v>2788.9166666666702</v>
      </c>
    </row>
    <row r="110" spans="1:4" hidden="1" outlineLevel="1" x14ac:dyDescent="0.25">
      <c r="B110" s="44" t="s">
        <v>222</v>
      </c>
      <c r="C110" s="57">
        <v>356.2</v>
      </c>
      <c r="D110" s="57">
        <v>503.57499999999999</v>
      </c>
    </row>
    <row r="111" spans="1:4" hidden="1" outlineLevel="1" x14ac:dyDescent="0.25">
      <c r="B111" s="20" t="s">
        <v>323</v>
      </c>
      <c r="C111" s="57">
        <v>4990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658</v>
      </c>
      <c r="D116" s="58">
        <v>179.816666666667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2220.3000000000002</v>
      </c>
      <c r="D118" s="58">
        <v>0</v>
      </c>
    </row>
    <row r="119" spans="1:4" hidden="1" outlineLevel="1" x14ac:dyDescent="0.25">
      <c r="B119" s="21" t="s">
        <v>293</v>
      </c>
      <c r="C119" s="58">
        <v>534.70000000000005</v>
      </c>
      <c r="D119" s="58">
        <v>0</v>
      </c>
    </row>
    <row r="120" spans="1:4" hidden="1" outlineLevel="1" x14ac:dyDescent="0.25">
      <c r="B120" s="21" t="s">
        <v>350</v>
      </c>
      <c r="C120" s="58">
        <v>1.4666666666666699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1.50833333333333</v>
      </c>
      <c r="D121" s="58">
        <v>3416.63333333333</v>
      </c>
    </row>
    <row r="122" spans="1:4" collapsed="1" x14ac:dyDescent="0.25">
      <c r="B122" s="22" t="s">
        <v>307</v>
      </c>
      <c r="C122" s="94">
        <f>C123+C124+C125</f>
        <v>73938.875000000102</v>
      </c>
      <c r="D122" s="94">
        <f>D123+D124+D125</f>
        <v>60959.716666666704</v>
      </c>
    </row>
    <row r="123" spans="1:4" hidden="1" outlineLevel="1" x14ac:dyDescent="0.25">
      <c r="B123" s="11" t="s">
        <v>186</v>
      </c>
      <c r="C123" s="58">
        <v>58733.833333333401</v>
      </c>
      <c r="D123" s="58">
        <v>47007.941666666702</v>
      </c>
    </row>
    <row r="124" spans="1:4" hidden="1" outlineLevel="1" x14ac:dyDescent="0.25">
      <c r="B124" s="11" t="s">
        <v>308</v>
      </c>
      <c r="C124" s="58">
        <v>15205.041666666701</v>
      </c>
      <c r="D124" s="58">
        <v>13951.775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282.8</v>
      </c>
      <c r="D126" s="83">
        <f>D127+D128</f>
        <v>285.75</v>
      </c>
    </row>
    <row r="127" spans="1:4" hidden="1" outlineLevel="1" x14ac:dyDescent="0.25">
      <c r="B127" s="13" t="s">
        <v>190</v>
      </c>
      <c r="C127" s="58">
        <v>282.8</v>
      </c>
      <c r="D127" s="58">
        <v>285.75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59007.591666666704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1048432.7902585767</v>
      </c>
      <c r="D130" s="55">
        <f>D31+D32+D37+D41+D45+D53+D54+D57+D72+D75+D88+D89+D90+D96+D106+D122+D126+D129+D33</f>
        <v>1174490.3354940636</v>
      </c>
    </row>
    <row r="131" spans="2:5" ht="15.75" thickTop="1" x14ac:dyDescent="0.25">
      <c r="B131" s="24" t="s">
        <v>198</v>
      </c>
      <c r="C131" s="89">
        <v>189876.48474142401</v>
      </c>
      <c r="D131" s="89">
        <v>171494.32283927</v>
      </c>
    </row>
    <row r="132" spans="2:5" x14ac:dyDescent="0.25">
      <c r="B132" s="10" t="s">
        <v>201</v>
      </c>
      <c r="C132" s="90">
        <v>247661.85500000001</v>
      </c>
      <c r="D132" s="90">
        <v>269196.93166666699</v>
      </c>
    </row>
    <row r="133" spans="2:5" ht="12" customHeight="1" thickBot="1" x14ac:dyDescent="0.3">
      <c r="B133" s="54" t="s">
        <v>204</v>
      </c>
      <c r="C133" s="91">
        <f>C130+C131+C132</f>
        <v>1485971.1300000008</v>
      </c>
      <c r="D133" s="91">
        <f>D130+D131+D132</f>
        <v>1615181.5900000008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-107726.13600000087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-263683.01000000071</v>
      </c>
    </row>
    <row r="137" spans="2:5" x14ac:dyDescent="0.25">
      <c r="B137" s="8" t="s">
        <v>207</v>
      </c>
      <c r="C137" s="45"/>
      <c r="D137" s="46">
        <v>-125390.32</v>
      </c>
      <c r="E137" s="47"/>
    </row>
    <row r="138" spans="2:5" ht="12.75" hidden="1" customHeight="1" x14ac:dyDescent="0.25">
      <c r="B138" s="29" t="s">
        <v>209</v>
      </c>
      <c r="D138" s="48">
        <v>-338414.54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470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1959</v>
      </c>
      <c r="D8" s="35"/>
    </row>
    <row r="9" spans="2:4" x14ac:dyDescent="0.25">
      <c r="B9" s="65" t="s">
        <v>5</v>
      </c>
      <c r="C9" s="66">
        <v>670.3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12</v>
      </c>
      <c r="D12" s="35"/>
    </row>
    <row r="13" spans="2:4" x14ac:dyDescent="0.25">
      <c r="B13" s="65" t="s">
        <v>13</v>
      </c>
      <c r="C13" s="68">
        <v>33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576</v>
      </c>
      <c r="D15" s="35"/>
    </row>
    <row r="16" spans="2:4" ht="24" x14ac:dyDescent="0.25">
      <c r="B16" s="69" t="s">
        <v>19</v>
      </c>
      <c r="C16" s="38">
        <v>89.8</v>
      </c>
      <c r="D16" s="35"/>
    </row>
    <row r="17" spans="2:4" x14ac:dyDescent="0.25">
      <c r="B17" s="70" t="s">
        <v>21</v>
      </c>
      <c r="C17" s="38">
        <v>40.409999999999997</v>
      </c>
      <c r="D17" s="35"/>
    </row>
    <row r="18" spans="2:4" x14ac:dyDescent="0.25">
      <c r="B18" s="70" t="s">
        <v>22</v>
      </c>
      <c r="C18" s="71" t="s">
        <v>384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138470.57399999999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138470.57999999999</v>
      </c>
      <c r="D26" s="41"/>
    </row>
    <row r="27" spans="2:4" x14ac:dyDescent="0.25">
      <c r="B27" s="74" t="s">
        <v>32</v>
      </c>
      <c r="C27" s="76">
        <v>152666.15</v>
      </c>
      <c r="D27" s="41"/>
    </row>
    <row r="28" spans="2:4" ht="12.75" customHeight="1" x14ac:dyDescent="0.25">
      <c r="B28" s="77" t="s">
        <v>34</v>
      </c>
      <c r="C28" s="78">
        <f>C27/C26%</f>
        <v>110.25168667597117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6902.4</v>
      </c>
      <c r="D31" s="81">
        <v>11723.516666666699</v>
      </c>
    </row>
    <row r="32" spans="2:4" x14ac:dyDescent="0.25">
      <c r="B32" s="8" t="s">
        <v>38</v>
      </c>
      <c r="C32" s="81">
        <v>895</v>
      </c>
      <c r="D32" s="81">
        <v>1199.7083333333301</v>
      </c>
    </row>
    <row r="33" spans="2:4" x14ac:dyDescent="0.25">
      <c r="B33" s="8" t="s">
        <v>334</v>
      </c>
      <c r="C33" s="81">
        <f>C34+C35+C36</f>
        <v>406.82500000000005</v>
      </c>
      <c r="D33" s="81">
        <f>D34+D35+D36</f>
        <v>97745.708333333299</v>
      </c>
    </row>
    <row r="34" spans="2:4" hidden="1" outlineLevel="1" x14ac:dyDescent="0.25">
      <c r="B34" s="96" t="s">
        <v>335</v>
      </c>
      <c r="C34" s="58">
        <v>283.04166666666703</v>
      </c>
      <c r="D34" s="58">
        <v>97745.708333333299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123.783333333333</v>
      </c>
      <c r="D36" s="58">
        <v>0</v>
      </c>
    </row>
    <row r="37" spans="2:4" collapsed="1" x14ac:dyDescent="0.25">
      <c r="B37" s="9" t="s">
        <v>41</v>
      </c>
      <c r="C37" s="56">
        <f>C38+C40+C39</f>
        <v>65177.662570404602</v>
      </c>
      <c r="D37" s="82">
        <f>D38+D40+D39</f>
        <v>65018.272568939596</v>
      </c>
    </row>
    <row r="38" spans="2:4" hidden="1" outlineLevel="1" x14ac:dyDescent="0.25">
      <c r="B38" s="10" t="s">
        <v>322</v>
      </c>
      <c r="C38" s="58">
        <v>40201.235279057903</v>
      </c>
      <c r="D38" s="58">
        <v>33341.892413355097</v>
      </c>
    </row>
    <row r="39" spans="2:4" hidden="1" outlineLevel="1" x14ac:dyDescent="0.25">
      <c r="B39" s="10" t="s">
        <v>345</v>
      </c>
      <c r="C39" s="58">
        <v>14717.8187403994</v>
      </c>
      <c r="D39" s="58">
        <v>17763.008459659701</v>
      </c>
    </row>
    <row r="40" spans="2:4" hidden="1" outlineLevel="1" x14ac:dyDescent="0.25">
      <c r="B40" s="10" t="s">
        <v>45</v>
      </c>
      <c r="C40" s="58">
        <v>10258.6085509473</v>
      </c>
      <c r="D40" s="58">
        <v>13913.371695924799</v>
      </c>
    </row>
    <row r="41" spans="2:4" collapsed="1" x14ac:dyDescent="0.25">
      <c r="B41" s="9" t="s">
        <v>48</v>
      </c>
      <c r="C41" s="81">
        <f>C42+C43+C44</f>
        <v>52970.986943164404</v>
      </c>
      <c r="D41" s="83">
        <f>D42+D43+D44</f>
        <v>3241.0499295794298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16578.897849462399</v>
      </c>
      <c r="D43" s="84">
        <v>1014.38742526069</v>
      </c>
    </row>
    <row r="44" spans="2:4" hidden="1" outlineLevel="1" x14ac:dyDescent="0.25">
      <c r="B44" s="10" t="s">
        <v>55</v>
      </c>
      <c r="C44" s="84">
        <v>36392.089093702001</v>
      </c>
      <c r="D44" s="84">
        <v>2226.66250431874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837</v>
      </c>
      <c r="D53" s="81">
        <v>0</v>
      </c>
    </row>
    <row r="54" spans="2:5" x14ac:dyDescent="0.25">
      <c r="B54" s="12" t="s">
        <v>80</v>
      </c>
      <c r="C54" s="81">
        <f>C55+C56</f>
        <v>1059.0999999999999</v>
      </c>
      <c r="D54" s="83">
        <f>D55+D56</f>
        <v>1704.1916666666698</v>
      </c>
      <c r="E54" s="43"/>
    </row>
    <row r="55" spans="2:5" hidden="1" outlineLevel="1" x14ac:dyDescent="0.25">
      <c r="B55" s="13" t="s">
        <v>81</v>
      </c>
      <c r="C55" s="58">
        <v>187</v>
      </c>
      <c r="D55" s="58">
        <v>386.52499999999998</v>
      </c>
      <c r="E55" s="43"/>
    </row>
    <row r="56" spans="2:5" hidden="1" outlineLevel="1" x14ac:dyDescent="0.25">
      <c r="B56" s="13" t="s">
        <v>84</v>
      </c>
      <c r="C56" s="58">
        <v>872.1</v>
      </c>
      <c r="D56" s="58">
        <v>1317.6666666666699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28315.958333333365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477.7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3794.2</v>
      </c>
      <c r="D60" s="58">
        <v>0</v>
      </c>
    </row>
    <row r="61" spans="2:5" hidden="1" outlineLevel="1" x14ac:dyDescent="0.25">
      <c r="B61" s="13" t="s">
        <v>92</v>
      </c>
      <c r="C61" s="58">
        <v>1622.0833333333301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0.25833333333333303</v>
      </c>
      <c r="D63" s="58">
        <v>0</v>
      </c>
    </row>
    <row r="64" spans="2:5" hidden="1" outlineLevel="1" x14ac:dyDescent="0.25">
      <c r="B64" s="13" t="s">
        <v>233</v>
      </c>
      <c r="C64" s="60">
        <v>0.25833333333333303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12901.041666666701</v>
      </c>
      <c r="D67" s="58">
        <v>0</v>
      </c>
    </row>
    <row r="68" spans="1:5" hidden="1" outlineLevel="1" x14ac:dyDescent="0.25">
      <c r="B68" s="13" t="s">
        <v>299</v>
      </c>
      <c r="C68" s="60">
        <v>0.25833333333333303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9519.9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0.25833333333333303</v>
      </c>
      <c r="D71" s="58">
        <v>0</v>
      </c>
    </row>
    <row r="72" spans="1:5" collapsed="1" x14ac:dyDescent="0.25">
      <c r="B72" s="12" t="s">
        <v>96</v>
      </c>
      <c r="C72" s="85">
        <f>C73+C74</f>
        <v>319.10000000000002</v>
      </c>
      <c r="D72" s="83">
        <f>D73+D74</f>
        <v>116.908333333333</v>
      </c>
      <c r="E72" s="43"/>
    </row>
    <row r="73" spans="1:5" hidden="1" outlineLevel="1" x14ac:dyDescent="0.25">
      <c r="B73" s="13" t="s">
        <v>97</v>
      </c>
      <c r="C73" s="60">
        <v>187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132.1</v>
      </c>
      <c r="D74" s="58">
        <v>116.908333333333</v>
      </c>
    </row>
    <row r="75" spans="1:5" collapsed="1" x14ac:dyDescent="0.25">
      <c r="B75" s="9" t="s">
        <v>103</v>
      </c>
      <c r="C75" s="86">
        <f>C76+C77+C78+C79+C87+C80+C81+C82+C83+C84+C85+C86</f>
        <v>5852.583333333333</v>
      </c>
      <c r="D75" s="81">
        <f>D76+D77+D78+D79+D87+D80+D81+D82+D83+D84+D85+D86</f>
        <v>89386.133333333331</v>
      </c>
    </row>
    <row r="76" spans="1:5" hidden="1" outlineLevel="1" x14ac:dyDescent="0.25">
      <c r="B76" s="10" t="s">
        <v>346</v>
      </c>
      <c r="C76" s="58">
        <v>11</v>
      </c>
      <c r="D76" s="58">
        <v>11.658333333333299</v>
      </c>
    </row>
    <row r="77" spans="1:5" hidden="1" outlineLevel="1" x14ac:dyDescent="0.25">
      <c r="B77" s="16" t="s">
        <v>270</v>
      </c>
      <c r="C77" s="87">
        <v>3074.9</v>
      </c>
      <c r="D77" s="58">
        <v>0</v>
      </c>
    </row>
    <row r="78" spans="1:5" hidden="1" outlineLevel="1" x14ac:dyDescent="0.25">
      <c r="B78" s="10" t="s">
        <v>269</v>
      </c>
      <c r="C78" s="58">
        <v>48.5</v>
      </c>
      <c r="D78" s="59">
        <v>608.92499999999995</v>
      </c>
    </row>
    <row r="79" spans="1:5" hidden="1" outlineLevel="1" x14ac:dyDescent="0.25">
      <c r="B79" s="10" t="s">
        <v>267</v>
      </c>
      <c r="C79" s="58">
        <v>364.9</v>
      </c>
      <c r="D79" s="59">
        <v>0</v>
      </c>
    </row>
    <row r="80" spans="1:5" hidden="1" outlineLevel="1" x14ac:dyDescent="0.25">
      <c r="B80" s="10" t="s">
        <v>266</v>
      </c>
      <c r="C80" s="58">
        <v>0.7</v>
      </c>
      <c r="D80" s="59">
        <v>73857.875</v>
      </c>
    </row>
    <row r="81" spans="1:4" hidden="1" outlineLevel="1" x14ac:dyDescent="0.25">
      <c r="B81" s="10" t="s">
        <v>349</v>
      </c>
      <c r="C81" s="58">
        <v>2060.5</v>
      </c>
      <c r="D81" s="59">
        <v>5800</v>
      </c>
    </row>
    <row r="82" spans="1:4" hidden="1" outlineLevel="1" x14ac:dyDescent="0.25">
      <c r="B82" s="10" t="s">
        <v>326</v>
      </c>
      <c r="C82" s="58">
        <v>252.84166666666701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0.31666666666666698</v>
      </c>
      <c r="D84" s="59">
        <v>0</v>
      </c>
    </row>
    <row r="85" spans="1:4" hidden="1" outlineLevel="1" x14ac:dyDescent="0.25">
      <c r="B85" s="10" t="s">
        <v>354</v>
      </c>
      <c r="C85" s="58">
        <v>38.391666666666701</v>
      </c>
      <c r="D85" s="59">
        <v>0</v>
      </c>
    </row>
    <row r="86" spans="1:4" hidden="1" outlineLevel="1" x14ac:dyDescent="0.25">
      <c r="B86" s="10" t="s">
        <v>364</v>
      </c>
      <c r="C86" s="58">
        <v>0.27500000000000002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0.25833333333333303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4459.1333333333296</v>
      </c>
      <c r="D89" s="81">
        <v>4208.125</v>
      </c>
    </row>
    <row r="90" spans="1:4" x14ac:dyDescent="0.25">
      <c r="B90" s="17" t="s">
        <v>123</v>
      </c>
      <c r="C90" s="56">
        <f>C91+C92+C93+C94+C95</f>
        <v>31760.962711213469</v>
      </c>
      <c r="D90" s="56">
        <f>D91+D92+D93+D94+D95</f>
        <v>53841.328494549627</v>
      </c>
    </row>
    <row r="91" spans="1:4" hidden="1" outlineLevel="1" x14ac:dyDescent="0.25">
      <c r="B91" s="11" t="s">
        <v>124</v>
      </c>
      <c r="C91" s="88">
        <v>25742.223502304099</v>
      </c>
      <c r="D91" s="88">
        <v>47034.754085217297</v>
      </c>
    </row>
    <row r="92" spans="1:4" hidden="1" outlineLevel="1" x14ac:dyDescent="0.25">
      <c r="B92" s="11" t="s">
        <v>127</v>
      </c>
      <c r="C92" s="88">
        <v>1815.7642089093699</v>
      </c>
      <c r="D92" s="88">
        <v>1066.6410759989999</v>
      </c>
    </row>
    <row r="93" spans="1:4" hidden="1" outlineLevel="1" x14ac:dyDescent="0.25">
      <c r="B93" s="11" t="s">
        <v>130</v>
      </c>
      <c r="C93" s="58">
        <v>846.6</v>
      </c>
      <c r="D93" s="58">
        <v>855.40833333333296</v>
      </c>
    </row>
    <row r="94" spans="1:4" hidden="1" outlineLevel="1" x14ac:dyDescent="0.25">
      <c r="B94" s="11" t="s">
        <v>133</v>
      </c>
      <c r="C94" s="58">
        <v>3356.0749999999998</v>
      </c>
      <c r="D94" s="58">
        <v>4816.9333333333298</v>
      </c>
    </row>
    <row r="95" spans="1:4" hidden="1" outlineLevel="1" x14ac:dyDescent="0.25">
      <c r="A95" s="15"/>
      <c r="B95" s="11" t="s">
        <v>136</v>
      </c>
      <c r="C95" s="58">
        <v>0.3</v>
      </c>
      <c r="D95" s="58">
        <v>67.591666666666697</v>
      </c>
    </row>
    <row r="96" spans="1:4" collapsed="1" x14ac:dyDescent="0.25">
      <c r="B96" s="9" t="s">
        <v>137</v>
      </c>
      <c r="C96" s="81">
        <f>C97+C98+C99+C100+C101+C102+C103+C104+C105</f>
        <v>2018.4250000000002</v>
      </c>
      <c r="D96" s="81">
        <f>D97+D98+D99+D100+D101+D102+D103+D104+D105</f>
        <v>2244.5333333333374</v>
      </c>
    </row>
    <row r="97" spans="1:4" hidden="1" outlineLevel="1" x14ac:dyDescent="0.25">
      <c r="B97" s="18" t="s">
        <v>138</v>
      </c>
      <c r="C97" s="57">
        <v>263.39999999999998</v>
      </c>
      <c r="D97" s="57">
        <v>684.46666666666704</v>
      </c>
    </row>
    <row r="98" spans="1:4" hidden="1" outlineLevel="1" x14ac:dyDescent="0.25">
      <c r="B98" s="18" t="s">
        <v>141</v>
      </c>
      <c r="C98" s="57">
        <v>1285.5250000000001</v>
      </c>
      <c r="D98" s="57">
        <v>1067.8916666666701</v>
      </c>
    </row>
    <row r="99" spans="1:4" hidden="1" outlineLevel="1" x14ac:dyDescent="0.25">
      <c r="B99" s="19" t="s">
        <v>144</v>
      </c>
      <c r="C99" s="57">
        <v>465.8</v>
      </c>
      <c r="D99" s="57">
        <v>446.57499999999999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3.4</v>
      </c>
      <c r="D102" s="57">
        <v>19.05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0.3</v>
      </c>
      <c r="D105" s="57">
        <v>26.55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1669.6083333333333</v>
      </c>
      <c r="D106" s="56">
        <f>D107+D108+D109+D110+D111+D112+D113+D114+D115+D116+D117+D118+D121+D119+D120</f>
        <v>1293.383333333333</v>
      </c>
    </row>
    <row r="107" spans="1:4" hidden="1" outlineLevel="1" x14ac:dyDescent="0.25">
      <c r="B107" s="44" t="s">
        <v>219</v>
      </c>
      <c r="C107" s="57">
        <v>68.8</v>
      </c>
      <c r="D107" s="57">
        <v>249.22499999999999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116</v>
      </c>
      <c r="D109" s="57">
        <v>472.75833333333298</v>
      </c>
    </row>
    <row r="110" spans="1:4" hidden="1" outlineLevel="1" x14ac:dyDescent="0.25">
      <c r="B110" s="44" t="s">
        <v>222</v>
      </c>
      <c r="C110" s="57">
        <v>60.4</v>
      </c>
      <c r="D110" s="57">
        <v>85.383333333333297</v>
      </c>
    </row>
    <row r="111" spans="1:4" hidden="1" outlineLevel="1" x14ac:dyDescent="0.25">
      <c r="B111" s="20" t="s">
        <v>323</v>
      </c>
      <c r="C111" s="57">
        <v>845.6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111.5</v>
      </c>
      <c r="D116" s="58">
        <v>30.466666666666701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376.2</v>
      </c>
      <c r="D118" s="58">
        <v>0</v>
      </c>
    </row>
    <row r="119" spans="1:4" hidden="1" outlineLevel="1" x14ac:dyDescent="0.25">
      <c r="B119" s="21" t="s">
        <v>293</v>
      </c>
      <c r="C119" s="58">
        <v>90.6</v>
      </c>
      <c r="D119" s="58">
        <v>0</v>
      </c>
    </row>
    <row r="120" spans="1:4" hidden="1" outlineLevel="1" x14ac:dyDescent="0.25">
      <c r="B120" s="21" t="s">
        <v>350</v>
      </c>
      <c r="C120" s="58">
        <v>0.25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0.25833333333333303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12529.066666666669</v>
      </c>
      <c r="D122" s="94">
        <f>D123+D124+D125</f>
        <v>10329.674999999999</v>
      </c>
    </row>
    <row r="123" spans="1:4" hidden="1" outlineLevel="1" x14ac:dyDescent="0.25">
      <c r="B123" s="11" t="s">
        <v>186</v>
      </c>
      <c r="C123" s="58">
        <v>9952.5499999999993</v>
      </c>
      <c r="D123" s="58">
        <v>7965.5416666666697</v>
      </c>
    </row>
    <row r="124" spans="1:4" hidden="1" outlineLevel="1" x14ac:dyDescent="0.25">
      <c r="B124" s="11" t="s">
        <v>308</v>
      </c>
      <c r="C124" s="58">
        <v>2576.5166666666701</v>
      </c>
      <c r="D124" s="58">
        <v>2364.13333333333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47.9</v>
      </c>
      <c r="D126" s="83">
        <f>D127+D128</f>
        <v>48.391666666666701</v>
      </c>
    </row>
    <row r="127" spans="1:4" hidden="1" outlineLevel="1" x14ac:dyDescent="0.25">
      <c r="B127" s="13" t="s">
        <v>190</v>
      </c>
      <c r="C127" s="58">
        <v>47.9</v>
      </c>
      <c r="D127" s="58">
        <v>48.391666666666701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9998.9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225220.61222478253</v>
      </c>
      <c r="D130" s="55">
        <f>D31+D32+D37+D41+D45+D53+D54+D57+D72+D75+D88+D89+D90+D96+D106+D122+D126+D129+D33</f>
        <v>342100.92599306861</v>
      </c>
    </row>
    <row r="131" spans="2:5" ht="15.75" thickTop="1" x14ac:dyDescent="0.25">
      <c r="B131" s="24" t="s">
        <v>198</v>
      </c>
      <c r="C131" s="89">
        <v>44003.404441884297</v>
      </c>
      <c r="D131" s="89">
        <v>33013.757340264703</v>
      </c>
    </row>
    <row r="132" spans="2:5" x14ac:dyDescent="0.25">
      <c r="B132" s="10" t="s">
        <v>201</v>
      </c>
      <c r="C132" s="90">
        <v>53844.803333333402</v>
      </c>
      <c r="D132" s="90">
        <v>75022.936666666705</v>
      </c>
    </row>
    <row r="133" spans="2:5" ht="12" customHeight="1" thickBot="1" x14ac:dyDescent="0.3">
      <c r="B133" s="54" t="s">
        <v>204</v>
      </c>
      <c r="C133" s="91">
        <f>C130+C131+C132</f>
        <v>323068.82000000024</v>
      </c>
      <c r="D133" s="91">
        <f>D130+D131+D132</f>
        <v>450137.62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-184598.24600000025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-297471.46999999997</v>
      </c>
    </row>
    <row r="137" spans="2:5" x14ac:dyDescent="0.25">
      <c r="B137" s="8" t="s">
        <v>207</v>
      </c>
      <c r="C137" s="45"/>
      <c r="D137" s="46">
        <v>-160550.94</v>
      </c>
      <c r="E137" s="47"/>
    </row>
    <row r="138" spans="2:5" ht="12.75" hidden="1" customHeight="1" x14ac:dyDescent="0.25">
      <c r="B138" s="29" t="s">
        <v>209</v>
      </c>
      <c r="D138" s="48">
        <v>-55085.52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471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1970</v>
      </c>
      <c r="D8" s="35"/>
    </row>
    <row r="9" spans="2:4" x14ac:dyDescent="0.25">
      <c r="B9" s="65" t="s">
        <v>5</v>
      </c>
      <c r="C9" s="66">
        <v>5033.6000000000004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98</v>
      </c>
      <c r="D12" s="35"/>
    </row>
    <row r="13" spans="2:4" x14ac:dyDescent="0.25">
      <c r="B13" s="65" t="s">
        <v>13</v>
      </c>
      <c r="C13" s="68">
        <v>214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1250</v>
      </c>
      <c r="D15" s="35"/>
    </row>
    <row r="16" spans="2:4" ht="24" x14ac:dyDescent="0.25">
      <c r="B16" s="69" t="s">
        <v>19</v>
      </c>
      <c r="C16" s="38">
        <v>475.2</v>
      </c>
      <c r="D16" s="35"/>
    </row>
    <row r="17" spans="2:4" x14ac:dyDescent="0.25">
      <c r="B17" s="70" t="s">
        <v>21</v>
      </c>
      <c r="C17" s="38">
        <v>922.7</v>
      </c>
      <c r="D17" s="35"/>
    </row>
    <row r="18" spans="2:4" x14ac:dyDescent="0.25">
      <c r="B18" s="70" t="s">
        <v>22</v>
      </c>
      <c r="C18" s="71" t="s">
        <v>472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1753806.912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1591513.26</v>
      </c>
      <c r="D26" s="41"/>
    </row>
    <row r="27" spans="2:4" x14ac:dyDescent="0.25">
      <c r="B27" s="74" t="s">
        <v>32</v>
      </c>
      <c r="C27" s="76">
        <v>1624562.37</v>
      </c>
      <c r="D27" s="41"/>
    </row>
    <row r="28" spans="2:4" ht="12.75" customHeight="1" x14ac:dyDescent="0.25">
      <c r="B28" s="77" t="s">
        <v>34</v>
      </c>
      <c r="C28" s="78">
        <f>C27/C26%</f>
        <v>102.07658401790508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51833.8</v>
      </c>
      <c r="D31" s="81">
        <v>88038.399999999994</v>
      </c>
    </row>
    <row r="32" spans="2:4" x14ac:dyDescent="0.25">
      <c r="B32" s="8" t="s">
        <v>38</v>
      </c>
      <c r="C32" s="81">
        <v>6720.6</v>
      </c>
      <c r="D32" s="81">
        <v>9008.7166666666708</v>
      </c>
    </row>
    <row r="33" spans="2:4" x14ac:dyDescent="0.25">
      <c r="B33" s="8" t="s">
        <v>334</v>
      </c>
      <c r="C33" s="81">
        <f>C34+C35+C36</f>
        <v>3055.041666666667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2125.5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929.54166666666697</v>
      </c>
      <c r="D36" s="58">
        <v>0</v>
      </c>
    </row>
    <row r="37" spans="2:4" collapsed="1" x14ac:dyDescent="0.25">
      <c r="B37" s="9" t="s">
        <v>41</v>
      </c>
      <c r="C37" s="56">
        <f>C38+C40+C39</f>
        <v>402019.55965181766</v>
      </c>
      <c r="D37" s="82">
        <f>D38+D40+D39</f>
        <v>414277.56588827801</v>
      </c>
    </row>
    <row r="38" spans="2:4" hidden="1" outlineLevel="1" x14ac:dyDescent="0.25">
      <c r="B38" s="10" t="s">
        <v>322</v>
      </c>
      <c r="C38" s="58">
        <v>218337.99923195099</v>
      </c>
      <c r="D38" s="58">
        <v>181084.03568177699</v>
      </c>
    </row>
    <row r="39" spans="2:4" hidden="1" outlineLevel="1" x14ac:dyDescent="0.25">
      <c r="B39" s="10" t="s">
        <v>345</v>
      </c>
      <c r="C39" s="58">
        <v>106644.809267793</v>
      </c>
      <c r="D39" s="58">
        <v>128710.208446055</v>
      </c>
    </row>
    <row r="40" spans="2:4" hidden="1" outlineLevel="1" x14ac:dyDescent="0.25">
      <c r="B40" s="10" t="s">
        <v>45</v>
      </c>
      <c r="C40" s="58">
        <v>77036.751152073703</v>
      </c>
      <c r="D40" s="58">
        <v>104483.32176044599</v>
      </c>
    </row>
    <row r="41" spans="2:4" collapsed="1" x14ac:dyDescent="0.25">
      <c r="B41" s="9" t="s">
        <v>48</v>
      </c>
      <c r="C41" s="81">
        <f>C42+C43+C44</f>
        <v>339331.13799283159</v>
      </c>
      <c r="D41" s="83">
        <f>D42+D43+D44</f>
        <v>20762.109487260681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87731.752432155597</v>
      </c>
      <c r="D43" s="84">
        <v>5367.9029847694801</v>
      </c>
    </row>
    <row r="44" spans="2:4" hidden="1" outlineLevel="1" x14ac:dyDescent="0.25">
      <c r="B44" s="10" t="s">
        <v>55</v>
      </c>
      <c r="C44" s="84">
        <v>251599.38556067599</v>
      </c>
      <c r="D44" s="84">
        <v>15394.206502491201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6835.5</v>
      </c>
      <c r="D53" s="81">
        <v>0</v>
      </c>
    </row>
    <row r="54" spans="2:5" x14ac:dyDescent="0.25">
      <c r="B54" s="12" t="s">
        <v>80</v>
      </c>
      <c r="C54" s="81">
        <f>C55+C56</f>
        <v>1527.4</v>
      </c>
      <c r="D54" s="83">
        <f>D55+D56</f>
        <v>3157.1083333333299</v>
      </c>
      <c r="E54" s="43"/>
    </row>
    <row r="55" spans="2:5" hidden="1" outlineLevel="1" x14ac:dyDescent="0.25">
      <c r="B55" s="13" t="s">
        <v>81</v>
      </c>
      <c r="C55" s="58">
        <v>1527.4</v>
      </c>
      <c r="D55" s="58">
        <v>3157.1083333333299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144068.26666666666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3900.9083333333301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28492.1</v>
      </c>
      <c r="D60" s="58">
        <v>0</v>
      </c>
    </row>
    <row r="61" spans="2:5" hidden="1" outlineLevel="1" x14ac:dyDescent="0.25">
      <c r="B61" s="13" t="s">
        <v>92</v>
      </c>
      <c r="C61" s="58">
        <v>12180.9666666667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1.94166666666667</v>
      </c>
      <c r="D63" s="58">
        <v>0</v>
      </c>
    </row>
    <row r="64" spans="2:5" hidden="1" outlineLevel="1" x14ac:dyDescent="0.25">
      <c r="B64" s="13" t="s">
        <v>233</v>
      </c>
      <c r="C64" s="60">
        <v>1.94166666666667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27997.058333333302</v>
      </c>
      <c r="D67" s="58">
        <v>0</v>
      </c>
    </row>
    <row r="68" spans="1:5" hidden="1" outlineLevel="1" x14ac:dyDescent="0.25">
      <c r="B68" s="13" t="s">
        <v>299</v>
      </c>
      <c r="C68" s="60">
        <v>1.925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71489.5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1.925</v>
      </c>
      <c r="D71" s="58">
        <v>0</v>
      </c>
    </row>
    <row r="72" spans="1:5" collapsed="1" x14ac:dyDescent="0.25">
      <c r="B72" s="12" t="s">
        <v>96</v>
      </c>
      <c r="C72" s="85">
        <f>C73+C74</f>
        <v>7284</v>
      </c>
      <c r="D72" s="83">
        <f>D73+D74</f>
        <v>2668.6</v>
      </c>
      <c r="E72" s="43"/>
    </row>
    <row r="73" spans="1:5" hidden="1" outlineLevel="1" x14ac:dyDescent="0.25">
      <c r="B73" s="13" t="s">
        <v>97</v>
      </c>
      <c r="C73" s="60">
        <v>4268.8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3015.2</v>
      </c>
      <c r="D74" s="58">
        <v>2668.6</v>
      </c>
    </row>
    <row r="75" spans="1:5" collapsed="1" x14ac:dyDescent="0.25">
      <c r="B75" s="9" t="s">
        <v>103</v>
      </c>
      <c r="C75" s="86">
        <f>C76+C77+C78+C79+C87+C80+C81+C82+C83+C84+C85+C86</f>
        <v>127883.55</v>
      </c>
      <c r="D75" s="81">
        <f>D76+D77+D78+D79+D87+D80+D81+D82+D83+D84+D85+D86</f>
        <v>818343.16666666709</v>
      </c>
    </row>
    <row r="76" spans="1:5" hidden="1" outlineLevel="1" x14ac:dyDescent="0.25">
      <c r="B76" s="10" t="s">
        <v>346</v>
      </c>
      <c r="C76" s="58">
        <v>82.7</v>
      </c>
      <c r="D76" s="58">
        <v>87.7083333333333</v>
      </c>
    </row>
    <row r="77" spans="1:5" hidden="1" outlineLevel="1" x14ac:dyDescent="0.25">
      <c r="B77" s="16" t="s">
        <v>270</v>
      </c>
      <c r="C77" s="87">
        <v>6672.9583333333303</v>
      </c>
      <c r="D77" s="58">
        <v>43082.066666666702</v>
      </c>
    </row>
    <row r="78" spans="1:5" hidden="1" outlineLevel="1" x14ac:dyDescent="0.25">
      <c r="B78" s="10" t="s">
        <v>269</v>
      </c>
      <c r="C78" s="58">
        <v>364.4</v>
      </c>
      <c r="D78" s="59">
        <v>4575.1583333333301</v>
      </c>
    </row>
    <row r="79" spans="1:5" hidden="1" outlineLevel="1" x14ac:dyDescent="0.25">
      <c r="B79" s="10" t="s">
        <v>267</v>
      </c>
      <c r="C79" s="58">
        <v>2740.2</v>
      </c>
      <c r="D79" s="59">
        <v>0</v>
      </c>
    </row>
    <row r="80" spans="1:5" hidden="1" outlineLevel="1" x14ac:dyDescent="0.25">
      <c r="B80" s="10" t="s">
        <v>266</v>
      </c>
      <c r="C80" s="58">
        <v>5</v>
      </c>
      <c r="D80" s="59">
        <v>527556.25</v>
      </c>
    </row>
    <row r="81" spans="1:4" hidden="1" outlineLevel="1" x14ac:dyDescent="0.25">
      <c r="B81" s="10" t="s">
        <v>349</v>
      </c>
      <c r="C81" s="58">
        <v>16827.5</v>
      </c>
      <c r="D81" s="59">
        <v>20950</v>
      </c>
    </row>
    <row r="82" spans="1:4" hidden="1" outlineLevel="1" x14ac:dyDescent="0.25">
      <c r="B82" s="10" t="s">
        <v>326</v>
      </c>
      <c r="C82" s="58">
        <v>1898.69166666667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99000</v>
      </c>
      <c r="D84" s="59">
        <v>136838.04166666701</v>
      </c>
    </row>
    <row r="85" spans="1:4" hidden="1" outlineLevel="1" x14ac:dyDescent="0.25">
      <c r="B85" s="10" t="s">
        <v>354</v>
      </c>
      <c r="C85" s="58">
        <v>288.316666666667</v>
      </c>
      <c r="D85" s="59">
        <v>0</v>
      </c>
    </row>
    <row r="86" spans="1:4" hidden="1" outlineLevel="1" x14ac:dyDescent="0.25">
      <c r="B86" s="10" t="s">
        <v>364</v>
      </c>
      <c r="C86" s="58">
        <v>1.8583333333333301</v>
      </c>
      <c r="D86" s="59">
        <v>22843.416666666701</v>
      </c>
    </row>
    <row r="87" spans="1:4" hidden="1" outlineLevel="1" x14ac:dyDescent="0.25">
      <c r="A87" s="15"/>
      <c r="B87" s="10" t="s">
        <v>268</v>
      </c>
      <c r="C87" s="58">
        <v>1.925</v>
      </c>
      <c r="D87" s="59">
        <v>62410.525000000001</v>
      </c>
    </row>
    <row r="88" spans="1:4" collapsed="1" x14ac:dyDescent="0.25">
      <c r="B88" s="8" t="s">
        <v>117</v>
      </c>
      <c r="C88" s="81">
        <v>16017.4</v>
      </c>
      <c r="D88" s="81">
        <v>18262.508333333299</v>
      </c>
    </row>
    <row r="89" spans="1:4" x14ac:dyDescent="0.25">
      <c r="B89" s="8" t="s">
        <v>120</v>
      </c>
      <c r="C89" s="81">
        <v>27227.508333333299</v>
      </c>
      <c r="D89" s="81">
        <v>31600.416666666701</v>
      </c>
    </row>
    <row r="90" spans="1:4" x14ac:dyDescent="0.25">
      <c r="B90" s="17" t="s">
        <v>123</v>
      </c>
      <c r="C90" s="56">
        <f>C91+C92+C93+C94+C95</f>
        <v>238509.13294930852</v>
      </c>
      <c r="D90" s="56">
        <f>D91+D92+D93+D94+D95</f>
        <v>404245.48981571518</v>
      </c>
    </row>
    <row r="91" spans="1:4" hidden="1" outlineLevel="1" x14ac:dyDescent="0.25">
      <c r="B91" s="11" t="s">
        <v>124</v>
      </c>
      <c r="C91" s="88">
        <v>193310.560675883</v>
      </c>
      <c r="D91" s="88">
        <v>353207.27176097903</v>
      </c>
    </row>
    <row r="92" spans="1:4" hidden="1" outlineLevel="1" x14ac:dyDescent="0.25">
      <c r="B92" s="11" t="s">
        <v>127</v>
      </c>
      <c r="C92" s="88">
        <v>13635.5222734255</v>
      </c>
      <c r="D92" s="88">
        <v>8009.9847214028196</v>
      </c>
    </row>
    <row r="93" spans="1:4" hidden="1" outlineLevel="1" x14ac:dyDescent="0.25">
      <c r="B93" s="11" t="s">
        <v>130</v>
      </c>
      <c r="C93" s="58">
        <v>6356.7</v>
      </c>
      <c r="D93" s="58">
        <v>6422.8833333333296</v>
      </c>
    </row>
    <row r="94" spans="1:4" hidden="1" outlineLevel="1" x14ac:dyDescent="0.25">
      <c r="B94" s="11" t="s">
        <v>133</v>
      </c>
      <c r="C94" s="58">
        <v>25204.45</v>
      </c>
      <c r="D94" s="58">
        <v>36177.241666666698</v>
      </c>
    </row>
    <row r="95" spans="1:4" hidden="1" outlineLevel="1" x14ac:dyDescent="0.25">
      <c r="A95" s="15"/>
      <c r="B95" s="11" t="s">
        <v>136</v>
      </c>
      <c r="C95" s="58">
        <v>1.9</v>
      </c>
      <c r="D95" s="58">
        <v>428.10833333333301</v>
      </c>
    </row>
    <row r="96" spans="1:4" collapsed="1" x14ac:dyDescent="0.25">
      <c r="B96" s="9" t="s">
        <v>137</v>
      </c>
      <c r="C96" s="81">
        <f>C97+C98+C99+C100+C101+C102+C103+C104+C105</f>
        <v>15152.74166666667</v>
      </c>
      <c r="D96" s="81">
        <f>D97+D98+D99+D100+D101+D102+D103+D104+D105</f>
        <v>16801.725000000002</v>
      </c>
    </row>
    <row r="97" spans="1:4" hidden="1" outlineLevel="1" x14ac:dyDescent="0.25">
      <c r="B97" s="18" t="s">
        <v>138</v>
      </c>
      <c r="C97" s="57">
        <v>1977.9</v>
      </c>
      <c r="D97" s="57">
        <v>5139.7416666666704</v>
      </c>
    </row>
    <row r="98" spans="1:4" hidden="1" outlineLevel="1" x14ac:dyDescent="0.25">
      <c r="B98" s="18" t="s">
        <v>141</v>
      </c>
      <c r="C98" s="57">
        <v>9653.3416666666708</v>
      </c>
      <c r="D98" s="57">
        <v>8018.6333333333296</v>
      </c>
    </row>
    <row r="99" spans="1:4" hidden="1" outlineLevel="1" x14ac:dyDescent="0.25">
      <c r="B99" s="19" t="s">
        <v>144</v>
      </c>
      <c r="C99" s="57">
        <v>3497.9</v>
      </c>
      <c r="D99" s="57">
        <v>3353.5916666666699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21.7</v>
      </c>
      <c r="D102" s="57">
        <v>121.6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1.9</v>
      </c>
      <c r="D105" s="57">
        <v>168.15833333333299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12537.191666666666</v>
      </c>
      <c r="D106" s="56">
        <f>D107+D108+D109+D110+D111+D112+D113+D114+D115+D116+D117+D118+D121+D119+D120</f>
        <v>10618.033333333336</v>
      </c>
    </row>
    <row r="107" spans="1:4" hidden="1" outlineLevel="1" x14ac:dyDescent="0.25">
      <c r="B107" s="44" t="s">
        <v>219</v>
      </c>
      <c r="C107" s="57">
        <v>516.70000000000005</v>
      </c>
      <c r="D107" s="57">
        <v>1871.7666666666701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870.8</v>
      </c>
      <c r="D109" s="57">
        <v>3549.00833333333</v>
      </c>
    </row>
    <row r="110" spans="1:4" hidden="1" outlineLevel="1" x14ac:dyDescent="0.25">
      <c r="B110" s="44" t="s">
        <v>222</v>
      </c>
      <c r="C110" s="57">
        <v>453.2</v>
      </c>
      <c r="D110" s="57">
        <v>640.70833333333303</v>
      </c>
    </row>
    <row r="111" spans="1:4" hidden="1" outlineLevel="1" x14ac:dyDescent="0.25">
      <c r="B111" s="20" t="s">
        <v>323</v>
      </c>
      <c r="C111" s="57">
        <v>6349.7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837.3</v>
      </c>
      <c r="D116" s="58">
        <v>228.808333333333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2825.3</v>
      </c>
      <c r="D118" s="58">
        <v>0</v>
      </c>
    </row>
    <row r="119" spans="1:4" hidden="1" outlineLevel="1" x14ac:dyDescent="0.25">
      <c r="B119" s="21" t="s">
        <v>293</v>
      </c>
      <c r="C119" s="58">
        <v>680.4</v>
      </c>
      <c r="D119" s="58">
        <v>0</v>
      </c>
    </row>
    <row r="120" spans="1:4" hidden="1" outlineLevel="1" x14ac:dyDescent="0.25">
      <c r="B120" s="21" t="s">
        <v>350</v>
      </c>
      <c r="C120" s="58">
        <v>1.86666666666667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1.925</v>
      </c>
      <c r="D121" s="58">
        <v>4327.7416666666704</v>
      </c>
    </row>
    <row r="122" spans="1:4" collapsed="1" x14ac:dyDescent="0.25">
      <c r="B122" s="22" t="s">
        <v>307</v>
      </c>
      <c r="C122" s="94">
        <f>C123+C124+C125</f>
        <v>94086.691666666607</v>
      </c>
      <c r="D122" s="94">
        <f>D123+D124+D125</f>
        <v>77570.808333333305</v>
      </c>
    </row>
    <row r="123" spans="1:4" hidden="1" outlineLevel="1" x14ac:dyDescent="0.25">
      <c r="B123" s="11" t="s">
        <v>186</v>
      </c>
      <c r="C123" s="58">
        <v>74738.383333333302</v>
      </c>
      <c r="D123" s="58">
        <v>59817.233333333301</v>
      </c>
    </row>
    <row r="124" spans="1:4" hidden="1" outlineLevel="1" x14ac:dyDescent="0.25">
      <c r="B124" s="11" t="s">
        <v>308</v>
      </c>
      <c r="C124" s="58">
        <v>19348.308333333302</v>
      </c>
      <c r="D124" s="58">
        <v>17753.575000000001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359.8</v>
      </c>
      <c r="D126" s="83">
        <f>D127+D128</f>
        <v>363.55</v>
      </c>
    </row>
    <row r="127" spans="1:4" hidden="1" outlineLevel="1" x14ac:dyDescent="0.25">
      <c r="B127" s="13" t="s">
        <v>190</v>
      </c>
      <c r="C127" s="58">
        <v>359.8</v>
      </c>
      <c r="D127" s="58">
        <v>363.55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75086.75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1569536.0722606245</v>
      </c>
      <c r="D130" s="55">
        <f>D31+D32+D37+D41+D45+D53+D54+D57+D72+D75+D88+D89+D90+D96+D106+D122+D126+D129+D33</f>
        <v>1915718.1985245878</v>
      </c>
    </row>
    <row r="131" spans="2:5" ht="15.75" thickTop="1" x14ac:dyDescent="0.25">
      <c r="B131" s="24" t="s">
        <v>198</v>
      </c>
      <c r="C131" s="89">
        <v>286385.62773937499</v>
      </c>
      <c r="D131" s="89">
        <v>227272.276475413</v>
      </c>
    </row>
    <row r="132" spans="2:5" x14ac:dyDescent="0.25">
      <c r="B132" s="10" t="s">
        <v>201</v>
      </c>
      <c r="C132" s="90">
        <v>371184.34</v>
      </c>
      <c r="D132" s="90">
        <v>428598.09499999997</v>
      </c>
    </row>
    <row r="133" spans="2:5" ht="12" customHeight="1" thickBot="1" x14ac:dyDescent="0.3">
      <c r="B133" s="54" t="s">
        <v>204</v>
      </c>
      <c r="C133" s="91">
        <f>C130+C131+C132</f>
        <v>2227106.0399999996</v>
      </c>
      <c r="D133" s="91">
        <f>D130+D131+D132</f>
        <v>2571588.5700000003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-473299.12799999956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-947026.20000000019</v>
      </c>
    </row>
    <row r="137" spans="2:5" x14ac:dyDescent="0.25">
      <c r="B137" s="8" t="s">
        <v>207</v>
      </c>
      <c r="C137" s="45"/>
      <c r="D137" s="46">
        <v>-705873.21</v>
      </c>
      <c r="E137" s="47"/>
    </row>
    <row r="138" spans="2:5" ht="12.75" hidden="1" customHeight="1" x14ac:dyDescent="0.25">
      <c r="B138" s="29" t="s">
        <v>209</v>
      </c>
      <c r="D138" s="48">
        <v>-503392.52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473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1969</v>
      </c>
      <c r="D8" s="35"/>
    </row>
    <row r="9" spans="2:4" x14ac:dyDescent="0.25">
      <c r="B9" s="65" t="s">
        <v>5</v>
      </c>
      <c r="C9" s="66">
        <v>3908.04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89</v>
      </c>
      <c r="D12" s="35"/>
    </row>
    <row r="13" spans="2:4" x14ac:dyDescent="0.25">
      <c r="B13" s="65" t="s">
        <v>13</v>
      </c>
      <c r="C13" s="68">
        <v>229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1020</v>
      </c>
      <c r="D15" s="35"/>
    </row>
    <row r="16" spans="2:4" ht="24" x14ac:dyDescent="0.25">
      <c r="B16" s="69" t="s">
        <v>19</v>
      </c>
      <c r="C16" s="38">
        <v>511.8</v>
      </c>
      <c r="D16" s="35"/>
    </row>
    <row r="17" spans="2:4" x14ac:dyDescent="0.25">
      <c r="B17" s="70" t="s">
        <v>21</v>
      </c>
      <c r="C17" s="38">
        <v>888.6</v>
      </c>
      <c r="D17" s="35"/>
    </row>
    <row r="18" spans="2:4" x14ac:dyDescent="0.25">
      <c r="B18" s="70" t="s">
        <v>22</v>
      </c>
      <c r="C18" s="71" t="s">
        <v>398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1361639.2967999999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1373785.32</v>
      </c>
      <c r="D26" s="41"/>
    </row>
    <row r="27" spans="2:4" x14ac:dyDescent="0.25">
      <c r="B27" s="74" t="s">
        <v>32</v>
      </c>
      <c r="C27" s="76">
        <v>1392809.2</v>
      </c>
      <c r="D27" s="41"/>
    </row>
    <row r="28" spans="2:4" ht="12.75" customHeight="1" x14ac:dyDescent="0.25">
      <c r="B28" s="77" t="s">
        <v>34</v>
      </c>
      <c r="C28" s="78">
        <f>C27/C26%</f>
        <v>101.38477822721237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40243.300000000003</v>
      </c>
      <c r="D31" s="81">
        <v>68352.208333333299</v>
      </c>
    </row>
    <row r="32" spans="2:4" x14ac:dyDescent="0.25">
      <c r="B32" s="8" t="s">
        <v>38</v>
      </c>
      <c r="C32" s="81">
        <v>5217.8</v>
      </c>
      <c r="D32" s="81">
        <v>6994.2666666666701</v>
      </c>
    </row>
    <row r="33" spans="2:4" x14ac:dyDescent="0.25">
      <c r="B33" s="8" t="s">
        <v>334</v>
      </c>
      <c r="C33" s="81">
        <f>C34+C35+C36</f>
        <v>2371.9083333333369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1650.2166666666701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721.69166666666695</v>
      </c>
      <c r="D36" s="58">
        <v>0</v>
      </c>
    </row>
    <row r="37" spans="2:4" collapsed="1" x14ac:dyDescent="0.25">
      <c r="B37" s="9" t="s">
        <v>41</v>
      </c>
      <c r="C37" s="56">
        <f>C38+C40+C39</f>
        <v>277215.1945724524</v>
      </c>
      <c r="D37" s="82">
        <f>D38+D40+D39</f>
        <v>297285.20331535477</v>
      </c>
    </row>
    <row r="38" spans="2:4" hidden="1" outlineLevel="1" x14ac:dyDescent="0.25">
      <c r="B38" s="10" t="s">
        <v>322</v>
      </c>
      <c r="C38" s="58">
        <v>122430.81797235001</v>
      </c>
      <c r="D38" s="58">
        <v>101541.044956001</v>
      </c>
    </row>
    <row r="39" spans="2:4" hidden="1" outlineLevel="1" x14ac:dyDescent="0.25">
      <c r="B39" s="10" t="s">
        <v>345</v>
      </c>
      <c r="C39" s="58">
        <v>94973.758320532506</v>
      </c>
      <c r="D39" s="58">
        <v>114624.36336606499</v>
      </c>
    </row>
    <row r="40" spans="2:4" hidden="1" outlineLevel="1" x14ac:dyDescent="0.25">
      <c r="B40" s="10" t="s">
        <v>45</v>
      </c>
      <c r="C40" s="58">
        <v>59810.618279569899</v>
      </c>
      <c r="D40" s="58">
        <v>81119.7949932888</v>
      </c>
    </row>
    <row r="41" spans="2:4" collapsed="1" x14ac:dyDescent="0.25">
      <c r="B41" s="9" t="s">
        <v>48</v>
      </c>
      <c r="C41" s="81">
        <f>C42+C43+C44</f>
        <v>94488.876088069694</v>
      </c>
      <c r="D41" s="83">
        <f>D42+D43+D44</f>
        <v>5781.3433978729699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94488.876088069694</v>
      </c>
      <c r="D43" s="84">
        <v>5781.3433978729699</v>
      </c>
    </row>
    <row r="44" spans="2:4" hidden="1" outlineLevel="1" x14ac:dyDescent="0.25">
      <c r="B44" s="10" t="s">
        <v>55</v>
      </c>
      <c r="C44" s="84">
        <v>0</v>
      </c>
      <c r="D44" s="84">
        <v>0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6207.7083333333303</v>
      </c>
      <c r="D53" s="81">
        <v>0</v>
      </c>
    </row>
    <row r="54" spans="2:5" x14ac:dyDescent="0.25">
      <c r="B54" s="12" t="s">
        <v>80</v>
      </c>
      <c r="C54" s="81">
        <f>C55+C56</f>
        <v>1387.1</v>
      </c>
      <c r="D54" s="83">
        <f>D55+D56</f>
        <v>2867.11666666667</v>
      </c>
      <c r="E54" s="43"/>
    </row>
    <row r="55" spans="2:5" hidden="1" outlineLevel="1" x14ac:dyDescent="0.25">
      <c r="B55" s="13" t="s">
        <v>81</v>
      </c>
      <c r="C55" s="58">
        <v>1387.1</v>
      </c>
      <c r="D55" s="58">
        <v>2867.11666666667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113476.29166666667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3542.7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22121</v>
      </c>
      <c r="D60" s="58">
        <v>0</v>
      </c>
    </row>
    <row r="61" spans="2:5" hidden="1" outlineLevel="1" x14ac:dyDescent="0.25">
      <c r="B61" s="13" t="s">
        <v>92</v>
      </c>
      <c r="C61" s="58">
        <v>9457.1916666666693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1.50833333333333</v>
      </c>
      <c r="D63" s="58">
        <v>0</v>
      </c>
    </row>
    <row r="64" spans="2:5" hidden="1" outlineLevel="1" x14ac:dyDescent="0.25">
      <c r="B64" s="13" t="s">
        <v>233</v>
      </c>
      <c r="C64" s="60">
        <v>1.50833333333333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22845.599999999999</v>
      </c>
      <c r="D67" s="58">
        <v>0</v>
      </c>
    </row>
    <row r="68" spans="1:5" hidden="1" outlineLevel="1" x14ac:dyDescent="0.25">
      <c r="B68" s="13" t="s">
        <v>299</v>
      </c>
      <c r="C68" s="60">
        <v>1.49166666666667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55503.8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1.49166666666667</v>
      </c>
      <c r="D71" s="58">
        <v>0</v>
      </c>
    </row>
    <row r="72" spans="1:5" collapsed="1" x14ac:dyDescent="0.25">
      <c r="B72" s="12" t="s">
        <v>96</v>
      </c>
      <c r="C72" s="85">
        <f>C73+C74</f>
        <v>7014.9000000000005</v>
      </c>
      <c r="D72" s="83">
        <f>D73+D74</f>
        <v>2570.00833333333</v>
      </c>
      <c r="E72" s="43"/>
    </row>
    <row r="73" spans="1:5" hidden="1" outlineLevel="1" x14ac:dyDescent="0.25">
      <c r="B73" s="13" t="s">
        <v>97</v>
      </c>
      <c r="C73" s="60">
        <v>4111.1000000000004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2903.8</v>
      </c>
      <c r="D74" s="58">
        <v>2570.00833333333</v>
      </c>
    </row>
    <row r="75" spans="1:5" collapsed="1" x14ac:dyDescent="0.25">
      <c r="B75" s="9" t="s">
        <v>103</v>
      </c>
      <c r="C75" s="86">
        <f>C76+C77+C78+C79+C87+C80+C81+C82+C83+C84+C85+C86</f>
        <v>24904.833333333325</v>
      </c>
      <c r="D75" s="81">
        <f>D76+D77+D78+D79+D87+D80+D81+D82+D83+D84+D85+D86</f>
        <v>146507.19166666665</v>
      </c>
    </row>
    <row r="76" spans="1:5" hidden="1" outlineLevel="1" x14ac:dyDescent="0.25">
      <c r="B76" s="10" t="s">
        <v>346</v>
      </c>
      <c r="C76" s="58">
        <v>64.2</v>
      </c>
      <c r="D76" s="58">
        <v>68.091666666666697</v>
      </c>
    </row>
    <row r="77" spans="1:5" hidden="1" outlineLevel="1" x14ac:dyDescent="0.25">
      <c r="B77" s="16" t="s">
        <v>270</v>
      </c>
      <c r="C77" s="87">
        <v>5445.1333333333296</v>
      </c>
      <c r="D77" s="58">
        <v>37862.066666666702</v>
      </c>
    </row>
    <row r="78" spans="1:5" hidden="1" outlineLevel="1" x14ac:dyDescent="0.25">
      <c r="B78" s="10" t="s">
        <v>269</v>
      </c>
      <c r="C78" s="58">
        <v>282.89999999999998</v>
      </c>
      <c r="D78" s="59">
        <v>3551.9</v>
      </c>
    </row>
    <row r="79" spans="1:5" hidden="1" outlineLevel="1" x14ac:dyDescent="0.25">
      <c r="B79" s="10" t="s">
        <v>267</v>
      </c>
      <c r="C79" s="58">
        <v>2127.4</v>
      </c>
      <c r="D79" s="59">
        <v>0</v>
      </c>
    </row>
    <row r="80" spans="1:5" hidden="1" outlineLevel="1" x14ac:dyDescent="0.25">
      <c r="B80" s="10" t="s">
        <v>266</v>
      </c>
      <c r="C80" s="58">
        <v>0.2</v>
      </c>
      <c r="D80" s="59">
        <v>21102.241666666701</v>
      </c>
    </row>
    <row r="81" spans="1:4" hidden="1" outlineLevel="1" x14ac:dyDescent="0.25">
      <c r="B81" s="10" t="s">
        <v>349</v>
      </c>
      <c r="C81" s="58">
        <v>15282.1</v>
      </c>
      <c r="D81" s="59">
        <v>18900</v>
      </c>
    </row>
    <row r="82" spans="1:4" hidden="1" outlineLevel="1" x14ac:dyDescent="0.25">
      <c r="B82" s="10" t="s">
        <v>326</v>
      </c>
      <c r="C82" s="58">
        <v>1474.13333333333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1.8333333333333299</v>
      </c>
      <c r="D84" s="59">
        <v>0</v>
      </c>
    </row>
    <row r="85" spans="1:4" hidden="1" outlineLevel="1" x14ac:dyDescent="0.25">
      <c r="B85" s="10" t="s">
        <v>354</v>
      </c>
      <c r="C85" s="58">
        <v>223.85</v>
      </c>
      <c r="D85" s="59">
        <v>0</v>
      </c>
    </row>
    <row r="86" spans="1:4" hidden="1" outlineLevel="1" x14ac:dyDescent="0.25">
      <c r="B86" s="10" t="s">
        <v>364</v>
      </c>
      <c r="C86" s="58">
        <v>1.5916666666666699</v>
      </c>
      <c r="D86" s="59">
        <v>19036.183333333302</v>
      </c>
    </row>
    <row r="87" spans="1:4" hidden="1" outlineLevel="1" x14ac:dyDescent="0.25">
      <c r="A87" s="15"/>
      <c r="B87" s="10" t="s">
        <v>268</v>
      </c>
      <c r="C87" s="58">
        <v>1.49166666666667</v>
      </c>
      <c r="D87" s="59">
        <v>45986.708333333299</v>
      </c>
    </row>
    <row r="88" spans="1:4" collapsed="1" x14ac:dyDescent="0.25">
      <c r="B88" s="8" t="s">
        <v>117</v>
      </c>
      <c r="C88" s="81">
        <v>12435.708333333299</v>
      </c>
      <c r="D88" s="81">
        <v>14178.775</v>
      </c>
    </row>
    <row r="89" spans="1:4" x14ac:dyDescent="0.25">
      <c r="B89" s="8" t="s">
        <v>120</v>
      </c>
      <c r="C89" s="81">
        <v>21139.200000000001</v>
      </c>
      <c r="D89" s="81">
        <v>24534.291666666701</v>
      </c>
    </row>
    <row r="90" spans="1:4" x14ac:dyDescent="0.25">
      <c r="B90" s="17" t="s">
        <v>123</v>
      </c>
      <c r="C90" s="56">
        <f>C91+C92+C93+C94+C95</f>
        <v>185176.0266769077</v>
      </c>
      <c r="D90" s="56">
        <f>D91+D92+D93+D94+D95</f>
        <v>313858.10248984274</v>
      </c>
    </row>
    <row r="91" spans="1:4" hidden="1" outlineLevel="1" x14ac:dyDescent="0.25">
      <c r="B91" s="11" t="s">
        <v>124</v>
      </c>
      <c r="C91" s="88">
        <v>150084.51100870501</v>
      </c>
      <c r="D91" s="88">
        <v>274226.78534958599</v>
      </c>
    </row>
    <row r="92" spans="1:4" hidden="1" outlineLevel="1" x14ac:dyDescent="0.25">
      <c r="B92" s="11" t="s">
        <v>127</v>
      </c>
      <c r="C92" s="88">
        <v>10586.482334869401</v>
      </c>
      <c r="D92" s="88">
        <v>6218.9004735901199</v>
      </c>
    </row>
    <row r="93" spans="1:4" hidden="1" outlineLevel="1" x14ac:dyDescent="0.25">
      <c r="B93" s="11" t="s">
        <v>130</v>
      </c>
      <c r="C93" s="58">
        <v>4935.3</v>
      </c>
      <c r="D93" s="58">
        <v>4986.8</v>
      </c>
    </row>
    <row r="94" spans="1:4" hidden="1" outlineLevel="1" x14ac:dyDescent="0.25">
      <c r="B94" s="11" t="s">
        <v>133</v>
      </c>
      <c r="C94" s="58">
        <v>19568.233333333301</v>
      </c>
      <c r="D94" s="58">
        <v>28087.633333333299</v>
      </c>
    </row>
    <row r="95" spans="1:4" hidden="1" outlineLevel="1" x14ac:dyDescent="0.25">
      <c r="A95" s="15"/>
      <c r="B95" s="11" t="s">
        <v>136</v>
      </c>
      <c r="C95" s="58">
        <v>1.5</v>
      </c>
      <c r="D95" s="58">
        <v>337.98333333333301</v>
      </c>
    </row>
    <row r="96" spans="1:4" collapsed="1" x14ac:dyDescent="0.25">
      <c r="B96" s="9" t="s">
        <v>137</v>
      </c>
      <c r="C96" s="81">
        <f>C97+C98+C99+C100+C101+C102+C103+C104+C105</f>
        <v>11764.691666666671</v>
      </c>
      <c r="D96" s="81">
        <f>D97+D98+D99+D100+D101+D102+D103+D104+D105</f>
        <v>13048.19999999999</v>
      </c>
    </row>
    <row r="97" spans="1:4" hidden="1" outlineLevel="1" x14ac:dyDescent="0.25">
      <c r="B97" s="18" t="s">
        <v>138</v>
      </c>
      <c r="C97" s="57">
        <v>1535.6</v>
      </c>
      <c r="D97" s="57">
        <v>3990.38333333333</v>
      </c>
    </row>
    <row r="98" spans="1:4" hidden="1" outlineLevel="1" x14ac:dyDescent="0.25">
      <c r="B98" s="18" t="s">
        <v>141</v>
      </c>
      <c r="C98" s="57">
        <v>7494.7916666666697</v>
      </c>
      <c r="D98" s="57">
        <v>6225.5833333333303</v>
      </c>
    </row>
    <row r="99" spans="1:4" hidden="1" outlineLevel="1" x14ac:dyDescent="0.25">
      <c r="B99" s="19" t="s">
        <v>144</v>
      </c>
      <c r="C99" s="57">
        <v>2715.7</v>
      </c>
      <c r="D99" s="57">
        <v>2603.6583333333301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17.100000000000001</v>
      </c>
      <c r="D102" s="57">
        <v>95.825000000000003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1.5</v>
      </c>
      <c r="D105" s="57">
        <v>132.75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9733.9583333333339</v>
      </c>
      <c r="D106" s="56">
        <f>D107+D108+D109+D110+D111+D112+D113+D114+D115+D116+D117+D118+D121+D119+D120</f>
        <v>8072.5</v>
      </c>
    </row>
    <row r="107" spans="1:4" hidden="1" outlineLevel="1" x14ac:dyDescent="0.25">
      <c r="B107" s="44" t="s">
        <v>219</v>
      </c>
      <c r="C107" s="57">
        <v>401.1</v>
      </c>
      <c r="D107" s="57">
        <v>1453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676.1</v>
      </c>
      <c r="D109" s="57">
        <v>2755.49166666667</v>
      </c>
    </row>
    <row r="110" spans="1:4" hidden="1" outlineLevel="1" x14ac:dyDescent="0.25">
      <c r="B110" s="44" t="s">
        <v>222</v>
      </c>
      <c r="C110" s="57">
        <v>351.9</v>
      </c>
      <c r="D110" s="57">
        <v>497.49166666666702</v>
      </c>
    </row>
    <row r="111" spans="1:4" hidden="1" outlineLevel="1" x14ac:dyDescent="0.25">
      <c r="B111" s="20" t="s">
        <v>323</v>
      </c>
      <c r="C111" s="57">
        <v>4929.8999999999996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650.1</v>
      </c>
      <c r="D116" s="58">
        <v>177.65833333333299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2193.6</v>
      </c>
      <c r="D118" s="58">
        <v>0</v>
      </c>
    </row>
    <row r="119" spans="1:4" hidden="1" outlineLevel="1" x14ac:dyDescent="0.25">
      <c r="B119" s="21" t="s">
        <v>293</v>
      </c>
      <c r="C119" s="58">
        <v>528.29999999999995</v>
      </c>
      <c r="D119" s="58">
        <v>0</v>
      </c>
    </row>
    <row r="120" spans="1:4" hidden="1" outlineLevel="1" x14ac:dyDescent="0.25">
      <c r="B120" s="21" t="s">
        <v>350</v>
      </c>
      <c r="C120" s="58">
        <v>1.4666666666666699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1.49166666666667</v>
      </c>
      <c r="D121" s="58">
        <v>3188.8583333333299</v>
      </c>
    </row>
    <row r="122" spans="1:4" collapsed="1" x14ac:dyDescent="0.25">
      <c r="B122" s="22" t="s">
        <v>307</v>
      </c>
      <c r="C122" s="94">
        <f>C123+C124+C125</f>
        <v>73048.033333333296</v>
      </c>
      <c r="D122" s="94">
        <f>D123+D124+D125</f>
        <v>60225.2</v>
      </c>
    </row>
    <row r="123" spans="1:4" hidden="1" outlineLevel="1" x14ac:dyDescent="0.25">
      <c r="B123" s="11" t="s">
        <v>186</v>
      </c>
      <c r="C123" s="58">
        <v>58026.183333333298</v>
      </c>
      <c r="D123" s="58">
        <v>46441.525000000001</v>
      </c>
    </row>
    <row r="124" spans="1:4" hidden="1" outlineLevel="1" x14ac:dyDescent="0.25">
      <c r="B124" s="11" t="s">
        <v>308</v>
      </c>
      <c r="C124" s="58">
        <v>15021.85</v>
      </c>
      <c r="D124" s="58">
        <v>13783.674999999999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279.39999999999998</v>
      </c>
      <c r="D126" s="83">
        <f>D127+D128</f>
        <v>282.316666666667</v>
      </c>
    </row>
    <row r="127" spans="1:4" hidden="1" outlineLevel="1" x14ac:dyDescent="0.25">
      <c r="B127" s="13" t="s">
        <v>190</v>
      </c>
      <c r="C127" s="58">
        <v>279.39999999999998</v>
      </c>
      <c r="D127" s="58">
        <v>282.316666666667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58296.6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944401.53067076299</v>
      </c>
      <c r="D130" s="55">
        <f>D31+D32+D37+D41+D45+D53+D54+D57+D72+D75+D88+D89+D90+D96+D106+D122+D126+D129+D33</f>
        <v>964556.72420307039</v>
      </c>
    </row>
    <row r="131" spans="2:5" ht="15.75" thickTop="1" x14ac:dyDescent="0.25">
      <c r="B131" s="24" t="s">
        <v>198</v>
      </c>
      <c r="C131" s="89">
        <v>160777.26932923699</v>
      </c>
      <c r="D131" s="89">
        <v>167501.859130264</v>
      </c>
    </row>
    <row r="132" spans="2:5" x14ac:dyDescent="0.25">
      <c r="B132" s="10" t="s">
        <v>201</v>
      </c>
      <c r="C132" s="90">
        <v>221035.76</v>
      </c>
      <c r="D132" s="90">
        <v>226411.71666666699</v>
      </c>
    </row>
    <row r="133" spans="2:5" ht="12" customHeight="1" thickBot="1" x14ac:dyDescent="0.3">
      <c r="B133" s="54" t="s">
        <v>204</v>
      </c>
      <c r="C133" s="91">
        <f>C130+C131+C132</f>
        <v>1326214.56</v>
      </c>
      <c r="D133" s="91">
        <f>D130+D131+D132</f>
        <v>1358470.3000000014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35424.736799999839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34338.89999999851</v>
      </c>
    </row>
    <row r="137" spans="2:5" x14ac:dyDescent="0.25">
      <c r="B137" s="8" t="s">
        <v>207</v>
      </c>
      <c r="C137" s="45"/>
      <c r="D137" s="46">
        <v>-249239.64</v>
      </c>
      <c r="E137" s="47"/>
    </row>
    <row r="138" spans="2:5" ht="12.75" hidden="1" customHeight="1" x14ac:dyDescent="0.25">
      <c r="B138" s="29" t="s">
        <v>209</v>
      </c>
      <c r="D138" s="48">
        <v>-570046.18000000005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474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1973</v>
      </c>
      <c r="D8" s="35"/>
    </row>
    <row r="9" spans="2:4" x14ac:dyDescent="0.25">
      <c r="B9" s="65" t="s">
        <v>5</v>
      </c>
      <c r="C9" s="66">
        <v>6182.5</v>
      </c>
      <c r="D9" s="35"/>
    </row>
    <row r="10" spans="2:4" x14ac:dyDescent="0.25">
      <c r="B10" s="65" t="s">
        <v>7</v>
      </c>
      <c r="C10" s="67">
        <v>8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129</v>
      </c>
      <c r="D12" s="35"/>
    </row>
    <row r="13" spans="2:4" x14ac:dyDescent="0.25">
      <c r="B13" s="65" t="s">
        <v>13</v>
      </c>
      <c r="C13" s="68">
        <v>306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1821</v>
      </c>
      <c r="D15" s="35"/>
    </row>
    <row r="16" spans="2:4" ht="24" x14ac:dyDescent="0.25">
      <c r="B16" s="69" t="s">
        <v>19</v>
      </c>
      <c r="C16" s="38">
        <v>641.1</v>
      </c>
      <c r="D16" s="35"/>
    </row>
    <row r="17" spans="2:4" x14ac:dyDescent="0.25">
      <c r="B17" s="70" t="s">
        <v>21</v>
      </c>
      <c r="C17" s="38">
        <v>1327.2</v>
      </c>
      <c r="D17" s="35"/>
    </row>
    <row r="18" spans="2:4" x14ac:dyDescent="0.25">
      <c r="B18" s="70" t="s">
        <v>22</v>
      </c>
      <c r="C18" s="71" t="s">
        <v>378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2154106.65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2153919.48</v>
      </c>
      <c r="D26" s="41"/>
    </row>
    <row r="27" spans="2:4" x14ac:dyDescent="0.25">
      <c r="B27" s="74" t="s">
        <v>32</v>
      </c>
      <c r="C27" s="76">
        <v>2085942.88</v>
      </c>
      <c r="D27" s="41"/>
    </row>
    <row r="28" spans="2:4" ht="12.75" customHeight="1" x14ac:dyDescent="0.25">
      <c r="B28" s="77" t="s">
        <v>34</v>
      </c>
      <c r="C28" s="78">
        <f>C27/C26%</f>
        <v>96.844051013457559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63664.7</v>
      </c>
      <c r="D31" s="81">
        <v>108132.875</v>
      </c>
    </row>
    <row r="32" spans="2:4" x14ac:dyDescent="0.25">
      <c r="B32" s="8" t="s">
        <v>38</v>
      </c>
      <c r="C32" s="81">
        <v>8254.6</v>
      </c>
      <c r="D32" s="81">
        <v>11064.983333333301</v>
      </c>
    </row>
    <row r="33" spans="2:4" x14ac:dyDescent="0.25">
      <c r="B33" s="8" t="s">
        <v>334</v>
      </c>
      <c r="C33" s="81">
        <f>C34+C35+C36</f>
        <v>3752.3416666666599</v>
      </c>
      <c r="D33" s="81">
        <f>D34+D35+D36</f>
        <v>11158.541666666701</v>
      </c>
    </row>
    <row r="34" spans="2:4" hidden="1" outlineLevel="1" x14ac:dyDescent="0.25">
      <c r="B34" s="96" t="s">
        <v>335</v>
      </c>
      <c r="C34" s="58">
        <v>2610.63333333333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1141.7083333333301</v>
      </c>
      <c r="D36" s="58">
        <v>11158.541666666701</v>
      </c>
    </row>
    <row r="37" spans="2:4" collapsed="1" x14ac:dyDescent="0.25">
      <c r="B37" s="9" t="s">
        <v>41</v>
      </c>
      <c r="C37" s="56">
        <f>C38+C40+C39</f>
        <v>521765.61059907801</v>
      </c>
      <c r="D37" s="82">
        <f>D38+D40+D39</f>
        <v>535360.558546794</v>
      </c>
    </row>
    <row r="38" spans="2:4" hidden="1" outlineLevel="1" x14ac:dyDescent="0.25">
      <c r="B38" s="10" t="s">
        <v>322</v>
      </c>
      <c r="C38" s="58">
        <v>287380.52995391702</v>
      </c>
      <c r="D38" s="58">
        <v>238346.201948523</v>
      </c>
    </row>
    <row r="39" spans="2:4" hidden="1" outlineLevel="1" x14ac:dyDescent="0.25">
      <c r="B39" s="10" t="s">
        <v>345</v>
      </c>
      <c r="C39" s="58">
        <v>139764.97695852499</v>
      </c>
      <c r="D39" s="58">
        <v>168683.04758788101</v>
      </c>
    </row>
    <row r="40" spans="2:4" hidden="1" outlineLevel="1" x14ac:dyDescent="0.25">
      <c r="B40" s="10" t="s">
        <v>45</v>
      </c>
      <c r="C40" s="58">
        <v>94620.103686635994</v>
      </c>
      <c r="D40" s="58">
        <v>128331.30901039</v>
      </c>
    </row>
    <row r="41" spans="2:4" collapsed="1" x14ac:dyDescent="0.25">
      <c r="B41" s="9" t="s">
        <v>48</v>
      </c>
      <c r="C41" s="81">
        <f>C42+C43+C44</f>
        <v>239253.60343061999</v>
      </c>
      <c r="D41" s="83">
        <f>D42+D43+D44</f>
        <v>14638.832484499751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118360.291858679</v>
      </c>
      <c r="D43" s="84">
        <v>7241.9238166142104</v>
      </c>
    </row>
    <row r="44" spans="2:4" hidden="1" outlineLevel="1" x14ac:dyDescent="0.25">
      <c r="B44" s="10" t="s">
        <v>55</v>
      </c>
      <c r="C44" s="84">
        <v>120893.311571941</v>
      </c>
      <c r="D44" s="84">
        <v>7396.9086678855401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8997.7083333333303</v>
      </c>
      <c r="D53" s="81">
        <v>0</v>
      </c>
    </row>
    <row r="54" spans="2:5" x14ac:dyDescent="0.25">
      <c r="B54" s="12" t="s">
        <v>80</v>
      </c>
      <c r="C54" s="81">
        <f>C55+C56</f>
        <v>2010.5</v>
      </c>
      <c r="D54" s="83">
        <f>D55+D56</f>
        <v>4155.6666666666697</v>
      </c>
      <c r="E54" s="43"/>
    </row>
    <row r="55" spans="2:5" hidden="1" outlineLevel="1" x14ac:dyDescent="0.25">
      <c r="B55" s="13" t="s">
        <v>81</v>
      </c>
      <c r="C55" s="58">
        <v>2010.5</v>
      </c>
      <c r="D55" s="58">
        <v>4155.6666666666697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183693.73333333322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5134.8999999999996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34995.300000000003</v>
      </c>
      <c r="D60" s="58">
        <v>0</v>
      </c>
    </row>
    <row r="61" spans="2:5" hidden="1" outlineLevel="1" x14ac:dyDescent="0.25">
      <c r="B61" s="13" t="s">
        <v>92</v>
      </c>
      <c r="C61" s="58">
        <v>14961.233333333301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2.3833333333333302</v>
      </c>
      <c r="D63" s="58">
        <v>0</v>
      </c>
    </row>
    <row r="64" spans="2:5" hidden="1" outlineLevel="1" x14ac:dyDescent="0.25">
      <c r="B64" s="13" t="s">
        <v>233</v>
      </c>
      <c r="C64" s="60">
        <v>2.3833333333333302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40786.108333333301</v>
      </c>
      <c r="D67" s="58">
        <v>0</v>
      </c>
    </row>
    <row r="68" spans="1:5" hidden="1" outlineLevel="1" x14ac:dyDescent="0.25">
      <c r="B68" s="13" t="s">
        <v>299</v>
      </c>
      <c r="C68" s="60">
        <v>2.3583333333333298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87806.708333333299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2.3583333333333298</v>
      </c>
      <c r="D71" s="58">
        <v>0</v>
      </c>
    </row>
    <row r="72" spans="1:5" collapsed="1" x14ac:dyDescent="0.25">
      <c r="B72" s="12" t="s">
        <v>96</v>
      </c>
      <c r="C72" s="85">
        <f>C73+C74</f>
        <v>10477.200000000001</v>
      </c>
      <c r="D72" s="83">
        <f>D73+D74</f>
        <v>3838.4583333333298</v>
      </c>
      <c r="E72" s="43"/>
    </row>
    <row r="73" spans="1:5" hidden="1" outlineLevel="1" x14ac:dyDescent="0.25">
      <c r="B73" s="13" t="s">
        <v>97</v>
      </c>
      <c r="C73" s="60">
        <v>6140.2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4337</v>
      </c>
      <c r="D74" s="58">
        <v>3838.4583333333298</v>
      </c>
    </row>
    <row r="75" spans="1:5" collapsed="1" x14ac:dyDescent="0.25">
      <c r="B75" s="9" t="s">
        <v>103</v>
      </c>
      <c r="C75" s="86">
        <f>C76+C77+C78+C79+C87+C80+C81+C82+C83+C84+C85+C86</f>
        <v>38482.125000000007</v>
      </c>
      <c r="D75" s="81">
        <f>D76+D77+D78+D79+D87+D80+D81+D82+D83+D84+D85+D86</f>
        <v>380022.22499999998</v>
      </c>
    </row>
    <row r="76" spans="1:5" hidden="1" outlineLevel="1" x14ac:dyDescent="0.25">
      <c r="B76" s="10" t="s">
        <v>346</v>
      </c>
      <c r="C76" s="58">
        <v>101.5</v>
      </c>
      <c r="D76" s="58">
        <v>107.64166666666701</v>
      </c>
    </row>
    <row r="77" spans="1:5" hidden="1" outlineLevel="1" x14ac:dyDescent="0.25">
      <c r="B77" s="16" t="s">
        <v>270</v>
      </c>
      <c r="C77" s="87">
        <v>9721.1666666666697</v>
      </c>
      <c r="D77" s="58">
        <v>48558.016666666699</v>
      </c>
    </row>
    <row r="78" spans="1:5" hidden="1" outlineLevel="1" x14ac:dyDescent="0.25">
      <c r="B78" s="10" t="s">
        <v>269</v>
      </c>
      <c r="C78" s="58">
        <v>447.6</v>
      </c>
      <c r="D78" s="59">
        <v>5619.7583333333296</v>
      </c>
    </row>
    <row r="79" spans="1:5" hidden="1" outlineLevel="1" x14ac:dyDescent="0.25">
      <c r="B79" s="10" t="s">
        <v>267</v>
      </c>
      <c r="C79" s="58">
        <v>3365.6</v>
      </c>
      <c r="D79" s="59">
        <v>0</v>
      </c>
    </row>
    <row r="80" spans="1:5" hidden="1" outlineLevel="1" x14ac:dyDescent="0.25">
      <c r="B80" s="10" t="s">
        <v>266</v>
      </c>
      <c r="C80" s="58">
        <v>1.8</v>
      </c>
      <c r="D80" s="59">
        <v>189920.25</v>
      </c>
    </row>
    <row r="81" spans="1:4" hidden="1" outlineLevel="1" x14ac:dyDescent="0.25">
      <c r="B81" s="10" t="s">
        <v>349</v>
      </c>
      <c r="C81" s="58">
        <v>22150.5</v>
      </c>
      <c r="D81" s="59">
        <v>28540</v>
      </c>
    </row>
    <row r="82" spans="1:4" hidden="1" outlineLevel="1" x14ac:dyDescent="0.25">
      <c r="B82" s="10" t="s">
        <v>326</v>
      </c>
      <c r="C82" s="58">
        <v>2332.0666666666698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2.9</v>
      </c>
      <c r="D84" s="59">
        <v>0</v>
      </c>
    </row>
    <row r="85" spans="1:4" hidden="1" outlineLevel="1" x14ac:dyDescent="0.25">
      <c r="B85" s="10" t="s">
        <v>354</v>
      </c>
      <c r="C85" s="58">
        <v>354.125</v>
      </c>
      <c r="D85" s="59">
        <v>0</v>
      </c>
    </row>
    <row r="86" spans="1:4" hidden="1" outlineLevel="1" x14ac:dyDescent="0.25">
      <c r="B86" s="10" t="s">
        <v>364</v>
      </c>
      <c r="C86" s="58">
        <v>2.5083333333333302</v>
      </c>
      <c r="D86" s="59">
        <v>31726.974999999999</v>
      </c>
    </row>
    <row r="87" spans="1:4" hidden="1" outlineLevel="1" x14ac:dyDescent="0.25">
      <c r="A87" s="15"/>
      <c r="B87" s="10" t="s">
        <v>268</v>
      </c>
      <c r="C87" s="58">
        <v>2.3583333333333298</v>
      </c>
      <c r="D87" s="59">
        <v>75549.583333333299</v>
      </c>
    </row>
    <row r="88" spans="1:4" collapsed="1" x14ac:dyDescent="0.25">
      <c r="B88" s="8" t="s">
        <v>117</v>
      </c>
      <c r="C88" s="81">
        <v>19673.3</v>
      </c>
      <c r="D88" s="81">
        <v>22430.8416666667</v>
      </c>
    </row>
    <row r="89" spans="1:4" x14ac:dyDescent="0.25">
      <c r="B89" s="8" t="s">
        <v>120</v>
      </c>
      <c r="C89" s="81">
        <v>33442.1</v>
      </c>
      <c r="D89" s="81">
        <v>38813.116666666698</v>
      </c>
    </row>
    <row r="90" spans="1:4" x14ac:dyDescent="0.25">
      <c r="B90" s="17" t="s">
        <v>123</v>
      </c>
      <c r="C90" s="56">
        <f>C91+C92+C93+C94+C95</f>
        <v>292948.49249871954</v>
      </c>
      <c r="D90" s="56">
        <f>D91+D92+D93+D94+D95</f>
        <v>496528.72129436664</v>
      </c>
    </row>
    <row r="91" spans="1:4" hidden="1" outlineLevel="1" x14ac:dyDescent="0.25">
      <c r="B91" s="11" t="s">
        <v>124</v>
      </c>
      <c r="C91" s="88">
        <v>237432.95570916499</v>
      </c>
      <c r="D91" s="88">
        <v>433825.55181273603</v>
      </c>
    </row>
    <row r="92" spans="1:4" hidden="1" outlineLevel="1" x14ac:dyDescent="0.25">
      <c r="B92" s="11" t="s">
        <v>127</v>
      </c>
      <c r="C92" s="88">
        <v>16747.753456221199</v>
      </c>
      <c r="D92" s="88">
        <v>9838.2361482972392</v>
      </c>
    </row>
    <row r="93" spans="1:4" hidden="1" outlineLevel="1" x14ac:dyDescent="0.25">
      <c r="B93" s="11" t="s">
        <v>130</v>
      </c>
      <c r="C93" s="58">
        <v>7807.7833333333301</v>
      </c>
      <c r="D93" s="58">
        <v>7888.875</v>
      </c>
    </row>
    <row r="94" spans="1:4" hidden="1" outlineLevel="1" x14ac:dyDescent="0.25">
      <c r="B94" s="11" t="s">
        <v>133</v>
      </c>
      <c r="C94" s="58">
        <v>30957.599999999999</v>
      </c>
      <c r="D94" s="58">
        <v>44435.291666666701</v>
      </c>
    </row>
    <row r="95" spans="1:4" hidden="1" outlineLevel="1" x14ac:dyDescent="0.25">
      <c r="A95" s="15"/>
      <c r="B95" s="11" t="s">
        <v>136</v>
      </c>
      <c r="C95" s="58">
        <v>2.4</v>
      </c>
      <c r="D95" s="58">
        <v>540.76666666666699</v>
      </c>
    </row>
    <row r="96" spans="1:4" collapsed="1" x14ac:dyDescent="0.25">
      <c r="B96" s="9" t="s">
        <v>137</v>
      </c>
      <c r="C96" s="81">
        <f>C97+C98+C99+C100+C101+C102+C103+C104+C105</f>
        <v>18612.075000000001</v>
      </c>
      <c r="D96" s="81">
        <f>D97+D98+D99+D100+D101+D102+D103+D104+D105</f>
        <v>20646.633333333342</v>
      </c>
    </row>
    <row r="97" spans="1:4" hidden="1" outlineLevel="1" x14ac:dyDescent="0.25">
      <c r="B97" s="18" t="s">
        <v>138</v>
      </c>
      <c r="C97" s="57">
        <v>2429.3000000000002</v>
      </c>
      <c r="D97" s="57">
        <v>6312.7416666666704</v>
      </c>
    </row>
    <row r="98" spans="1:4" hidden="1" outlineLevel="1" x14ac:dyDescent="0.25">
      <c r="B98" s="18" t="s">
        <v>141</v>
      </c>
      <c r="C98" s="57">
        <v>11856.674999999999</v>
      </c>
      <c r="D98" s="57">
        <v>9848.8916666666701</v>
      </c>
    </row>
    <row r="99" spans="1:4" hidden="1" outlineLevel="1" x14ac:dyDescent="0.25">
      <c r="B99" s="19" t="s">
        <v>144</v>
      </c>
      <c r="C99" s="57">
        <v>4296.3</v>
      </c>
      <c r="D99" s="57">
        <v>4119.05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27.4</v>
      </c>
      <c r="D102" s="57">
        <v>153.541666666667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2.4</v>
      </c>
      <c r="D105" s="57">
        <v>212.40833333333299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15398.958333333332</v>
      </c>
      <c r="D106" s="56">
        <f>D107+D108+D109+D110+D111+D112+D113+D114+D115+D116+D117+D118+D121+D119+D120</f>
        <v>12964.991666666672</v>
      </c>
    </row>
    <row r="107" spans="1:4" hidden="1" outlineLevel="1" x14ac:dyDescent="0.25">
      <c r="B107" s="44" t="s">
        <v>219</v>
      </c>
      <c r="C107" s="57">
        <v>634.6</v>
      </c>
      <c r="D107" s="57">
        <v>2298.86666666667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1069.5999999999999</v>
      </c>
      <c r="D109" s="57">
        <v>4359.2250000000004</v>
      </c>
    </row>
    <row r="110" spans="1:4" hidden="1" outlineLevel="1" x14ac:dyDescent="0.25">
      <c r="B110" s="44" t="s">
        <v>222</v>
      </c>
      <c r="C110" s="57">
        <v>556.70000000000005</v>
      </c>
      <c r="D110" s="57">
        <v>787.02499999999998</v>
      </c>
    </row>
    <row r="111" spans="1:4" hidden="1" outlineLevel="1" x14ac:dyDescent="0.25">
      <c r="B111" s="20" t="s">
        <v>323</v>
      </c>
      <c r="C111" s="57">
        <v>7799.1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1028.4000000000001</v>
      </c>
      <c r="D116" s="58">
        <v>281.03333333333302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3470.2</v>
      </c>
      <c r="D118" s="58">
        <v>0</v>
      </c>
    </row>
    <row r="119" spans="1:4" hidden="1" outlineLevel="1" x14ac:dyDescent="0.25">
      <c r="B119" s="21" t="s">
        <v>293</v>
      </c>
      <c r="C119" s="58">
        <v>835.7</v>
      </c>
      <c r="D119" s="58">
        <v>0</v>
      </c>
    </row>
    <row r="120" spans="1:4" hidden="1" outlineLevel="1" x14ac:dyDescent="0.25">
      <c r="B120" s="21" t="s">
        <v>350</v>
      </c>
      <c r="C120" s="58">
        <v>2.2999999999999998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2.3583333333333298</v>
      </c>
      <c r="D121" s="58">
        <v>5238.8416666666699</v>
      </c>
    </row>
    <row r="122" spans="1:4" collapsed="1" x14ac:dyDescent="0.25">
      <c r="B122" s="22" t="s">
        <v>307</v>
      </c>
      <c r="C122" s="94">
        <f>C123+C124+C125</f>
        <v>115561.625</v>
      </c>
      <c r="D122" s="94">
        <f>D123+D124+D125</f>
        <v>95276.025000000009</v>
      </c>
    </row>
    <row r="123" spans="1:4" hidden="1" outlineLevel="1" x14ac:dyDescent="0.25">
      <c r="B123" s="11" t="s">
        <v>186</v>
      </c>
      <c r="C123" s="58">
        <v>91797.133333333302</v>
      </c>
      <c r="D123" s="58">
        <v>73470.341666666704</v>
      </c>
    </row>
    <row r="124" spans="1:4" hidden="1" outlineLevel="1" x14ac:dyDescent="0.25">
      <c r="B124" s="11" t="s">
        <v>308</v>
      </c>
      <c r="C124" s="58">
        <v>23764.491666666701</v>
      </c>
      <c r="D124" s="58">
        <v>21805.683333333302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441.99166666666702</v>
      </c>
      <c r="D126" s="83">
        <f>D127+D128</f>
        <v>446.60833333333301</v>
      </c>
    </row>
    <row r="127" spans="1:4" hidden="1" outlineLevel="1" x14ac:dyDescent="0.25">
      <c r="B127" s="13" t="s">
        <v>190</v>
      </c>
      <c r="C127" s="58">
        <v>441.99166666666702</v>
      </c>
      <c r="D127" s="58">
        <v>446.60833333333301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92224.9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1668655.5648617507</v>
      </c>
      <c r="D130" s="55">
        <f>D31+D32+D37+D41+D45+D53+D54+D57+D72+D75+D88+D89+D90+D96+D106+D122+D126+D129+D33</f>
        <v>1755479.0789923274</v>
      </c>
    </row>
    <row r="131" spans="2:5" ht="15.75" thickTop="1" x14ac:dyDescent="0.25">
      <c r="B131" s="24" t="s">
        <v>198</v>
      </c>
      <c r="C131" s="89">
        <v>306590.37680491502</v>
      </c>
      <c r="D131" s="89">
        <v>283234.646007673</v>
      </c>
    </row>
    <row r="132" spans="2:5" x14ac:dyDescent="0.25">
      <c r="B132" s="10" t="s">
        <v>201</v>
      </c>
      <c r="C132" s="90">
        <v>395049.188333333</v>
      </c>
      <c r="D132" s="90">
        <v>407742.745</v>
      </c>
    </row>
    <row r="133" spans="2:5" ht="12" customHeight="1" thickBot="1" x14ac:dyDescent="0.3">
      <c r="B133" s="54" t="s">
        <v>204</v>
      </c>
      <c r="C133" s="91">
        <f>C130+C131+C132</f>
        <v>2370295.129999999</v>
      </c>
      <c r="D133" s="91">
        <f>D130+D131+D132</f>
        <v>2446456.4700000007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-216188.47999999905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-360513.59000000078</v>
      </c>
    </row>
    <row r="137" spans="2:5" x14ac:dyDescent="0.25">
      <c r="B137" s="8" t="s">
        <v>207</v>
      </c>
      <c r="C137" s="45"/>
      <c r="D137" s="46">
        <v>-207989.48</v>
      </c>
      <c r="E137" s="47"/>
    </row>
    <row r="138" spans="2:5" ht="12.75" hidden="1" customHeight="1" x14ac:dyDescent="0.25">
      <c r="B138" s="29" t="s">
        <v>209</v>
      </c>
      <c r="D138" s="48">
        <v>-799082.78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1947</v>
      </c>
      <c r="D8" s="35"/>
    </row>
    <row r="9" spans="2:4" x14ac:dyDescent="0.25">
      <c r="B9" s="65" t="s">
        <v>5</v>
      </c>
      <c r="C9" s="66">
        <v>286.3</v>
      </c>
      <c r="D9" s="35"/>
    </row>
    <row r="10" spans="2:4" x14ac:dyDescent="0.25">
      <c r="B10" s="65" t="s">
        <v>7</v>
      </c>
      <c r="C10" s="67">
        <v>1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8</v>
      </c>
      <c r="D12" s="35"/>
    </row>
    <row r="13" spans="2:4" x14ac:dyDescent="0.25">
      <c r="B13" s="65" t="s">
        <v>13</v>
      </c>
      <c r="C13" s="68">
        <v>23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233</v>
      </c>
      <c r="D15" s="35"/>
    </row>
    <row r="16" spans="2:4" ht="24" x14ac:dyDescent="0.25">
      <c r="B16" s="69" t="s">
        <v>19</v>
      </c>
      <c r="C16" s="38">
        <v>27</v>
      </c>
      <c r="D16" s="35"/>
    </row>
    <row r="17" spans="2:4" x14ac:dyDescent="0.25">
      <c r="B17" s="70" t="s">
        <v>21</v>
      </c>
      <c r="C17" s="38">
        <v>12.15</v>
      </c>
      <c r="D17" s="35"/>
    </row>
    <row r="18" spans="2:4" x14ac:dyDescent="0.25">
      <c r="B18" s="70" t="s">
        <v>22</v>
      </c>
      <c r="C18" s="71" t="s">
        <v>464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59143.853999999999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59143.92</v>
      </c>
      <c r="D26" s="41"/>
    </row>
    <row r="27" spans="2:4" x14ac:dyDescent="0.25">
      <c r="B27" s="74" t="s">
        <v>32</v>
      </c>
      <c r="C27" s="76">
        <v>51468.04</v>
      </c>
      <c r="D27" s="41"/>
    </row>
    <row r="28" spans="2:4" ht="12.75" customHeight="1" x14ac:dyDescent="0.25">
      <c r="B28" s="77" t="s">
        <v>34</v>
      </c>
      <c r="C28" s="78">
        <f>C27/C26%</f>
        <v>87.021692170556165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2948.2</v>
      </c>
      <c r="D31" s="81">
        <v>5007.4250000000002</v>
      </c>
    </row>
    <row r="32" spans="2:4" x14ac:dyDescent="0.25">
      <c r="B32" s="8" t="s">
        <v>38</v>
      </c>
      <c r="C32" s="81">
        <v>382.3</v>
      </c>
      <c r="D32" s="81">
        <v>512.45833333333303</v>
      </c>
    </row>
    <row r="33" spans="2:4" x14ac:dyDescent="0.25">
      <c r="B33" s="8" t="s">
        <v>334</v>
      </c>
      <c r="C33" s="81">
        <f>C34+C35+C36</f>
        <v>173.75833333333372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120.89166666666701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52.866666666666703</v>
      </c>
      <c r="D36" s="58">
        <v>0</v>
      </c>
    </row>
    <row r="37" spans="2:4" collapsed="1" x14ac:dyDescent="0.25">
      <c r="B37" s="9" t="s">
        <v>41</v>
      </c>
      <c r="C37" s="56">
        <f>C38+C40+C39</f>
        <v>30016.62826420895</v>
      </c>
      <c r="D37" s="82">
        <f>D38+D40+D39</f>
        <v>30584.00918767188</v>
      </c>
    </row>
    <row r="38" spans="2:4" hidden="1" outlineLevel="1" x14ac:dyDescent="0.25">
      <c r="B38" s="10" t="s">
        <v>322</v>
      </c>
      <c r="C38" s="58">
        <v>16681.3620071685</v>
      </c>
      <c r="D38" s="58">
        <v>13835.084038110101</v>
      </c>
    </row>
    <row r="39" spans="2:4" hidden="1" outlineLevel="1" x14ac:dyDescent="0.25">
      <c r="B39" s="10" t="s">
        <v>345</v>
      </c>
      <c r="C39" s="58">
        <v>8953.5842293906808</v>
      </c>
      <c r="D39" s="58">
        <v>10806.1582486554</v>
      </c>
    </row>
    <row r="40" spans="2:4" hidden="1" outlineLevel="1" x14ac:dyDescent="0.25">
      <c r="B40" s="10" t="s">
        <v>45</v>
      </c>
      <c r="C40" s="58">
        <v>4381.6820276497701</v>
      </c>
      <c r="D40" s="58">
        <v>5942.7669009063802</v>
      </c>
    </row>
    <row r="41" spans="2:4" collapsed="1" x14ac:dyDescent="0.25">
      <c r="B41" s="9" t="s">
        <v>48</v>
      </c>
      <c r="C41" s="81">
        <f>C42+C43+C44</f>
        <v>25518.772401433729</v>
      </c>
      <c r="D41" s="83">
        <f>D42+D43+D44</f>
        <v>1561.3709063972751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4984.74782386073</v>
      </c>
      <c r="D43" s="84">
        <v>304.99397772422498</v>
      </c>
    </row>
    <row r="44" spans="2:4" hidden="1" outlineLevel="1" x14ac:dyDescent="0.25">
      <c r="B44" s="10" t="s">
        <v>55</v>
      </c>
      <c r="C44" s="84">
        <v>20534.024577573</v>
      </c>
      <c r="D44" s="84">
        <v>1256.3769286730501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558</v>
      </c>
      <c r="D53" s="81">
        <v>0</v>
      </c>
    </row>
    <row r="54" spans="2:5" x14ac:dyDescent="0.25">
      <c r="B54" s="12" t="s">
        <v>80</v>
      </c>
      <c r="C54" s="81">
        <f>C55+C56</f>
        <v>706.1</v>
      </c>
      <c r="D54" s="83">
        <f>D55+D56</f>
        <v>1136.1916666666671</v>
      </c>
      <c r="E54" s="43"/>
    </row>
    <row r="55" spans="2:5" hidden="1" outlineLevel="1" x14ac:dyDescent="0.25">
      <c r="B55" s="13" t="s">
        <v>81</v>
      </c>
      <c r="C55" s="58">
        <v>124.7</v>
      </c>
      <c r="D55" s="58">
        <v>257.75</v>
      </c>
      <c r="E55" s="43"/>
    </row>
    <row r="56" spans="2:5" hidden="1" outlineLevel="1" x14ac:dyDescent="0.25">
      <c r="B56" s="13" t="s">
        <v>84</v>
      </c>
      <c r="C56" s="58">
        <v>581.4</v>
      </c>
      <c r="D56" s="58">
        <v>878.44166666666695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11917.108333333334</v>
      </c>
      <c r="D57" s="56">
        <f>D58+D59+D61+D62+D63+D64+D71+D65+D66+D60+D67+D68+D69+D70</f>
        <v>11914.408333333329</v>
      </c>
    </row>
    <row r="58" spans="2:5" hidden="1" outlineLevel="1" x14ac:dyDescent="0.25">
      <c r="B58" s="13" t="s">
        <v>88</v>
      </c>
      <c r="C58" s="57">
        <v>318.39999999999998</v>
      </c>
      <c r="D58" s="57">
        <v>2605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1620.6</v>
      </c>
      <c r="D60" s="58">
        <v>0</v>
      </c>
    </row>
    <row r="61" spans="2:5" hidden="1" outlineLevel="1" x14ac:dyDescent="0.25">
      <c r="B61" s="13" t="s">
        <v>92</v>
      </c>
      <c r="C61" s="58">
        <v>692.82500000000005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0.108333333333333</v>
      </c>
      <c r="D63" s="58">
        <v>0</v>
      </c>
    </row>
    <row r="64" spans="2:5" hidden="1" outlineLevel="1" x14ac:dyDescent="0.25">
      <c r="B64" s="13" t="s">
        <v>233</v>
      </c>
      <c r="C64" s="60">
        <v>0.108333333333333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5218.6499999999996</v>
      </c>
      <c r="D67" s="58">
        <v>9309.4083333333292</v>
      </c>
    </row>
    <row r="68" spans="1:5" hidden="1" outlineLevel="1" x14ac:dyDescent="0.25">
      <c r="B68" s="13" t="s">
        <v>299</v>
      </c>
      <c r="C68" s="60">
        <v>0.108333333333333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4066.2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0.108333333333333</v>
      </c>
      <c r="D71" s="58">
        <v>0</v>
      </c>
    </row>
    <row r="72" spans="1:5" collapsed="1" x14ac:dyDescent="0.25">
      <c r="B72" s="12" t="s">
        <v>96</v>
      </c>
      <c r="C72" s="85">
        <f>C73+C74</f>
        <v>95.9</v>
      </c>
      <c r="D72" s="83">
        <f>D73+D74</f>
        <v>35.133333333333297</v>
      </c>
      <c r="E72" s="43"/>
    </row>
    <row r="73" spans="1:5" hidden="1" outlineLevel="1" x14ac:dyDescent="0.25">
      <c r="B73" s="13" t="s">
        <v>97</v>
      </c>
      <c r="C73" s="60">
        <v>56.2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39.700000000000003</v>
      </c>
      <c r="D74" s="58">
        <v>35.133333333333297</v>
      </c>
    </row>
    <row r="75" spans="1:5" collapsed="1" x14ac:dyDescent="0.25">
      <c r="B75" s="9" t="s">
        <v>103</v>
      </c>
      <c r="C75" s="86">
        <f>C76+C77+C78+C79+C87+C80+C81+C82+C83+C84+C85+C86</f>
        <v>2923.9916666666709</v>
      </c>
      <c r="D75" s="81">
        <f>D76+D77+D78+D79+D87+D80+D81+D82+D83+D84+D85+D86</f>
        <v>50943.200000000026</v>
      </c>
    </row>
    <row r="76" spans="1:5" hidden="1" outlineLevel="1" x14ac:dyDescent="0.25">
      <c r="B76" s="10" t="s">
        <v>346</v>
      </c>
      <c r="C76" s="58">
        <v>4.7</v>
      </c>
      <c r="D76" s="58">
        <v>4.9833333333333298</v>
      </c>
    </row>
    <row r="77" spans="1:5" hidden="1" outlineLevel="1" x14ac:dyDescent="0.25">
      <c r="B77" s="16" t="s">
        <v>270</v>
      </c>
      <c r="C77" s="87">
        <v>1243.8416666666701</v>
      </c>
      <c r="D77" s="58">
        <v>0</v>
      </c>
    </row>
    <row r="78" spans="1:5" hidden="1" outlineLevel="1" x14ac:dyDescent="0.25">
      <c r="B78" s="10" t="s">
        <v>269</v>
      </c>
      <c r="C78" s="58">
        <v>20.7</v>
      </c>
      <c r="D78" s="59">
        <v>259.89166666666699</v>
      </c>
    </row>
    <row r="79" spans="1:5" hidden="1" outlineLevel="1" x14ac:dyDescent="0.25">
      <c r="B79" s="10" t="s">
        <v>267</v>
      </c>
      <c r="C79" s="58">
        <v>155.9</v>
      </c>
      <c r="D79" s="59">
        <v>0</v>
      </c>
    </row>
    <row r="80" spans="1:5" hidden="1" outlineLevel="1" x14ac:dyDescent="0.25">
      <c r="B80" s="10" t="s">
        <v>266</v>
      </c>
      <c r="C80" s="58">
        <v>0.4</v>
      </c>
      <c r="D80" s="59">
        <v>42204.491666666698</v>
      </c>
    </row>
    <row r="81" spans="1:4" hidden="1" outlineLevel="1" x14ac:dyDescent="0.25">
      <c r="B81" s="10" t="s">
        <v>349</v>
      </c>
      <c r="C81" s="58">
        <v>1373.7</v>
      </c>
      <c r="D81" s="59">
        <v>3920</v>
      </c>
    </row>
    <row r="82" spans="1:4" hidden="1" outlineLevel="1" x14ac:dyDescent="0.25">
      <c r="B82" s="10" t="s">
        <v>326</v>
      </c>
      <c r="C82" s="58">
        <v>107.991666666667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0.133333333333333</v>
      </c>
      <c r="D84" s="59">
        <v>0</v>
      </c>
    </row>
    <row r="85" spans="1:4" hidden="1" outlineLevel="1" x14ac:dyDescent="0.25">
      <c r="B85" s="10" t="s">
        <v>354</v>
      </c>
      <c r="C85" s="58">
        <v>16.399999999999999</v>
      </c>
      <c r="D85" s="59">
        <v>0</v>
      </c>
    </row>
    <row r="86" spans="1:4" hidden="1" outlineLevel="1" x14ac:dyDescent="0.25">
      <c r="B86" s="10" t="s">
        <v>364</v>
      </c>
      <c r="C86" s="58">
        <v>0.116666666666667</v>
      </c>
      <c r="D86" s="59">
        <v>1269.075</v>
      </c>
    </row>
    <row r="87" spans="1:4" hidden="1" outlineLevel="1" x14ac:dyDescent="0.25">
      <c r="A87" s="15"/>
      <c r="B87" s="10" t="s">
        <v>268</v>
      </c>
      <c r="C87" s="58">
        <v>0.108333333333333</v>
      </c>
      <c r="D87" s="59">
        <v>3284.75833333333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2381.9333333333302</v>
      </c>
      <c r="D89" s="81">
        <v>1797.30833333333</v>
      </c>
    </row>
    <row r="90" spans="1:4" x14ac:dyDescent="0.25">
      <c r="B90" s="17" t="s">
        <v>123</v>
      </c>
      <c r="C90" s="56">
        <f>C91+C92+C93+C94+C95</f>
        <v>13565.51185355861</v>
      </c>
      <c r="D90" s="56">
        <f>D91+D92+D93+D94+D95</f>
        <v>22990.329252942487</v>
      </c>
    </row>
    <row r="91" spans="1:4" hidden="1" outlineLevel="1" x14ac:dyDescent="0.25">
      <c r="B91" s="11" t="s">
        <v>124</v>
      </c>
      <c r="C91" s="88">
        <v>10995.0716845878</v>
      </c>
      <c r="D91" s="88">
        <v>20089.507755680799</v>
      </c>
    </row>
    <row r="92" spans="1:4" hidden="1" outlineLevel="1" x14ac:dyDescent="0.25">
      <c r="B92" s="11" t="s">
        <v>127</v>
      </c>
      <c r="C92" s="88">
        <v>775.55683563748096</v>
      </c>
      <c r="D92" s="88">
        <v>455.61316392835698</v>
      </c>
    </row>
    <row r="93" spans="1:4" hidden="1" outlineLevel="1" x14ac:dyDescent="0.25">
      <c r="B93" s="11" t="s">
        <v>130</v>
      </c>
      <c r="C93" s="58">
        <v>361.5</v>
      </c>
      <c r="D93" s="58">
        <v>365.27499999999998</v>
      </c>
    </row>
    <row r="94" spans="1:4" hidden="1" outlineLevel="1" x14ac:dyDescent="0.25">
      <c r="B94" s="11" t="s">
        <v>133</v>
      </c>
      <c r="C94" s="58">
        <v>1433.2833333333299</v>
      </c>
      <c r="D94" s="58">
        <v>2057.4083333333301</v>
      </c>
    </row>
    <row r="95" spans="1:4" hidden="1" outlineLevel="1" x14ac:dyDescent="0.25">
      <c r="A95" s="15"/>
      <c r="B95" s="11" t="s">
        <v>136</v>
      </c>
      <c r="C95" s="58">
        <v>0.1</v>
      </c>
      <c r="D95" s="58">
        <v>22.524999999999999</v>
      </c>
    </row>
    <row r="96" spans="1:4" collapsed="1" x14ac:dyDescent="0.25">
      <c r="B96" s="9" t="s">
        <v>137</v>
      </c>
      <c r="C96" s="81">
        <f>C97+C98+C99+C100+C101+C102+C103+C104+C105</f>
        <v>861.69166666666706</v>
      </c>
      <c r="D96" s="81">
        <f>D97+D98+D99+D100+D101+D102+D103+D104+D105</f>
        <v>954.15000000000043</v>
      </c>
    </row>
    <row r="97" spans="1:4" hidden="1" outlineLevel="1" x14ac:dyDescent="0.25">
      <c r="B97" s="18" t="s">
        <v>138</v>
      </c>
      <c r="C97" s="57">
        <v>112.5</v>
      </c>
      <c r="D97" s="57">
        <v>292.34166666666698</v>
      </c>
    </row>
    <row r="98" spans="1:4" hidden="1" outlineLevel="1" x14ac:dyDescent="0.25">
      <c r="B98" s="18" t="s">
        <v>141</v>
      </c>
      <c r="C98" s="57">
        <v>549.09166666666704</v>
      </c>
      <c r="D98" s="57">
        <v>456.10833333333301</v>
      </c>
    </row>
    <row r="99" spans="1:4" hidden="1" outlineLevel="1" x14ac:dyDescent="0.25">
      <c r="B99" s="19" t="s">
        <v>144</v>
      </c>
      <c r="C99" s="57">
        <v>198.9</v>
      </c>
      <c r="D99" s="57">
        <v>190.691666666667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1.1000000000000001</v>
      </c>
      <c r="D102" s="57">
        <v>6.1583333333333297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0.1</v>
      </c>
      <c r="D105" s="57">
        <v>8.85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713.11666666666679</v>
      </c>
      <c r="D106" s="56">
        <f>D107+D108+D109+D110+D111+D112+D113+D114+D115+D116+D117+D118+D121+D119+D120</f>
        <v>585.47499999999968</v>
      </c>
    </row>
    <row r="107" spans="1:4" hidden="1" outlineLevel="1" x14ac:dyDescent="0.25">
      <c r="B107" s="44" t="s">
        <v>219</v>
      </c>
      <c r="C107" s="57">
        <v>29.4</v>
      </c>
      <c r="D107" s="57">
        <v>106.5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49.5</v>
      </c>
      <c r="D109" s="57">
        <v>201.73333333333301</v>
      </c>
    </row>
    <row r="110" spans="1:4" hidden="1" outlineLevel="1" x14ac:dyDescent="0.25">
      <c r="B110" s="44" t="s">
        <v>222</v>
      </c>
      <c r="C110" s="57">
        <v>25.8</v>
      </c>
      <c r="D110" s="57">
        <v>36.466666666666697</v>
      </c>
    </row>
    <row r="111" spans="1:4" hidden="1" outlineLevel="1" x14ac:dyDescent="0.25">
      <c r="B111" s="20" t="s">
        <v>323</v>
      </c>
      <c r="C111" s="57">
        <v>361.2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47.6</v>
      </c>
      <c r="D116" s="58">
        <v>13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160.69999999999999</v>
      </c>
      <c r="D118" s="58">
        <v>0</v>
      </c>
    </row>
    <row r="119" spans="1:4" hidden="1" outlineLevel="1" x14ac:dyDescent="0.25">
      <c r="B119" s="21" t="s">
        <v>293</v>
      </c>
      <c r="C119" s="58">
        <v>38.700000000000003</v>
      </c>
      <c r="D119" s="58">
        <v>0</v>
      </c>
    </row>
    <row r="120" spans="1:4" hidden="1" outlineLevel="1" x14ac:dyDescent="0.25">
      <c r="B120" s="21" t="s">
        <v>350</v>
      </c>
      <c r="C120" s="58">
        <v>0.108333333333333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0.108333333333333</v>
      </c>
      <c r="D121" s="58">
        <v>227.77500000000001</v>
      </c>
    </row>
    <row r="122" spans="1:4" collapsed="1" x14ac:dyDescent="0.25">
      <c r="B122" s="22" t="s">
        <v>307</v>
      </c>
      <c r="C122" s="94">
        <f>C123+C124+C125</f>
        <v>5351.4416666666693</v>
      </c>
      <c r="D122" s="94">
        <f>D123+D124+D125</f>
        <v>4411.9333333333298</v>
      </c>
    </row>
    <row r="123" spans="1:4" hidden="1" outlineLevel="1" x14ac:dyDescent="0.25">
      <c r="B123" s="11" t="s">
        <v>186</v>
      </c>
      <c r="C123" s="58">
        <v>4250.95</v>
      </c>
      <c r="D123" s="58">
        <v>3402.2333333333299</v>
      </c>
    </row>
    <row r="124" spans="1:4" hidden="1" outlineLevel="1" x14ac:dyDescent="0.25">
      <c r="B124" s="11" t="s">
        <v>308</v>
      </c>
      <c r="C124" s="58">
        <v>1100.49166666667</v>
      </c>
      <c r="D124" s="58">
        <v>1009.7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20.5</v>
      </c>
      <c r="D126" s="83">
        <f>D127+D128</f>
        <v>20.7083333333333</v>
      </c>
    </row>
    <row r="127" spans="1:4" hidden="1" outlineLevel="1" x14ac:dyDescent="0.25">
      <c r="B127" s="13" t="s">
        <v>190</v>
      </c>
      <c r="C127" s="58">
        <v>20.5</v>
      </c>
      <c r="D127" s="58">
        <v>20.7083333333333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4930.8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103065.75418586795</v>
      </c>
      <c r="D130" s="55">
        <f>D31+D32+D37+D41+D45+D53+D54+D57+D72+D75+D88+D89+D90+D96+D106+D122+D126+D129+D33</f>
        <v>132454.10101367833</v>
      </c>
    </row>
    <row r="131" spans="2:5" ht="15.75" thickTop="1" x14ac:dyDescent="0.25">
      <c r="B131" s="24" t="s">
        <v>198</v>
      </c>
      <c r="C131" s="89">
        <v>20326.4208141321</v>
      </c>
      <c r="D131" s="89">
        <v>15009.0989863217</v>
      </c>
    </row>
    <row r="132" spans="2:5" x14ac:dyDescent="0.25">
      <c r="B132" s="10" t="s">
        <v>201</v>
      </c>
      <c r="C132" s="90">
        <v>24678.435000000001</v>
      </c>
      <c r="D132" s="90">
        <v>29492.639999999999</v>
      </c>
    </row>
    <row r="133" spans="2:5" ht="12" customHeight="1" thickBot="1" x14ac:dyDescent="0.3">
      <c r="B133" s="54" t="s">
        <v>204</v>
      </c>
      <c r="C133" s="91">
        <f>C130+C131+C132</f>
        <v>148070.61000000004</v>
      </c>
      <c r="D133" s="91">
        <f>D130+D131+D132</f>
        <v>176955.84000000003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-88926.756000000052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-125487.80000000002</v>
      </c>
    </row>
    <row r="137" spans="2:5" x14ac:dyDescent="0.25">
      <c r="B137" s="8" t="s">
        <v>207</v>
      </c>
      <c r="C137" s="45"/>
      <c r="D137" s="46">
        <v>-312840.46999999997</v>
      </c>
      <c r="E137" s="47"/>
    </row>
    <row r="138" spans="2:5" ht="12.75" hidden="1" customHeight="1" x14ac:dyDescent="0.25">
      <c r="B138" s="29" t="s">
        <v>209</v>
      </c>
      <c r="D138" s="48">
        <v>-28219.75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476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1974</v>
      </c>
      <c r="D8" s="35"/>
    </row>
    <row r="9" spans="2:4" x14ac:dyDescent="0.25">
      <c r="B9" s="65" t="s">
        <v>5</v>
      </c>
      <c r="C9" s="66">
        <v>6171.4</v>
      </c>
      <c r="D9" s="35"/>
    </row>
    <row r="10" spans="2:4" x14ac:dyDescent="0.25">
      <c r="B10" s="65" t="s">
        <v>7</v>
      </c>
      <c r="C10" s="67">
        <v>8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129</v>
      </c>
      <c r="D12" s="35"/>
    </row>
    <row r="13" spans="2:4" x14ac:dyDescent="0.25">
      <c r="B13" s="65" t="s">
        <v>13</v>
      </c>
      <c r="C13" s="68">
        <v>322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1704</v>
      </c>
      <c r="D15" s="35"/>
    </row>
    <row r="16" spans="2:4" ht="24" x14ac:dyDescent="0.25">
      <c r="B16" s="69" t="s">
        <v>19</v>
      </c>
      <c r="C16" s="38">
        <v>628</v>
      </c>
      <c r="D16" s="35"/>
    </row>
    <row r="17" spans="2:4" x14ac:dyDescent="0.25">
      <c r="B17" s="70" t="s">
        <v>21</v>
      </c>
      <c r="C17" s="38">
        <v>1646.78</v>
      </c>
      <c r="D17" s="35"/>
    </row>
    <row r="18" spans="2:4" x14ac:dyDescent="0.25">
      <c r="B18" s="70" t="s">
        <v>22</v>
      </c>
      <c r="C18" s="71" t="s">
        <v>477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2150239.1880000001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2149556.61</v>
      </c>
      <c r="D26" s="41"/>
    </row>
    <row r="27" spans="2:4" x14ac:dyDescent="0.25">
      <c r="B27" s="74" t="s">
        <v>32</v>
      </c>
      <c r="C27" s="76">
        <v>2048650.64</v>
      </c>
      <c r="D27" s="41"/>
    </row>
    <row r="28" spans="2:4" ht="12.75" customHeight="1" x14ac:dyDescent="0.25">
      <c r="B28" s="77" t="s">
        <v>34</v>
      </c>
      <c r="C28" s="78">
        <f>C27/C26%</f>
        <v>95.305730980492754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63550.3</v>
      </c>
      <c r="D31" s="81">
        <v>107938.53333333301</v>
      </c>
    </row>
    <row r="32" spans="2:4" x14ac:dyDescent="0.25">
      <c r="B32" s="8" t="s">
        <v>38</v>
      </c>
      <c r="C32" s="81">
        <v>8239.7999999999993</v>
      </c>
      <c r="D32" s="81">
        <v>11045.141666666699</v>
      </c>
    </row>
    <row r="33" spans="2:4" x14ac:dyDescent="0.25">
      <c r="B33" s="8" t="s">
        <v>334</v>
      </c>
      <c r="C33" s="81">
        <f>C34+C35+C36</f>
        <v>3745.6083333333299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2605.9499999999998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1139.6583333333299</v>
      </c>
      <c r="D36" s="58">
        <v>0</v>
      </c>
    </row>
    <row r="37" spans="2:4" collapsed="1" x14ac:dyDescent="0.25">
      <c r="B37" s="9" t="s">
        <v>41</v>
      </c>
      <c r="C37" s="56">
        <f>C38+C40+C39</f>
        <v>517646.44137224834</v>
      </c>
      <c r="D37" s="82">
        <f>D38+D40+D39</f>
        <v>531816.259214391</v>
      </c>
    </row>
    <row r="38" spans="2:4" hidden="1" outlineLevel="1" x14ac:dyDescent="0.25">
      <c r="B38" s="10" t="s">
        <v>322</v>
      </c>
      <c r="C38" s="58">
        <v>283533.03251408099</v>
      </c>
      <c r="D38" s="58">
        <v>235155.20672714399</v>
      </c>
    </row>
    <row r="39" spans="2:4" hidden="1" outlineLevel="1" x14ac:dyDescent="0.25">
      <c r="B39" s="10" t="s">
        <v>345</v>
      </c>
      <c r="C39" s="58">
        <v>139663.19124424001</v>
      </c>
      <c r="D39" s="58">
        <v>168560.227366529</v>
      </c>
    </row>
    <row r="40" spans="2:4" hidden="1" outlineLevel="1" x14ac:dyDescent="0.25">
      <c r="B40" s="10" t="s">
        <v>45</v>
      </c>
      <c r="C40" s="58">
        <v>94450.217613927307</v>
      </c>
      <c r="D40" s="58">
        <v>128100.825120718</v>
      </c>
    </row>
    <row r="41" spans="2:4" collapsed="1" x14ac:dyDescent="0.25">
      <c r="B41" s="9" t="s">
        <v>48</v>
      </c>
      <c r="C41" s="81">
        <f>C42+C43+C44</f>
        <v>236012.339989759</v>
      </c>
      <c r="D41" s="83">
        <f>D42+D43+D44</f>
        <v>14440.50881357913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115941.78187404</v>
      </c>
      <c r="D43" s="84">
        <v>7093.9408873811999</v>
      </c>
    </row>
    <row r="44" spans="2:4" hidden="1" outlineLevel="1" x14ac:dyDescent="0.25">
      <c r="B44" s="10" t="s">
        <v>55</v>
      </c>
      <c r="C44" s="84">
        <v>120070.558115719</v>
      </c>
      <c r="D44" s="84">
        <v>7346.5679261979303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8997.7083333333303</v>
      </c>
      <c r="D53" s="81">
        <v>0</v>
      </c>
    </row>
    <row r="54" spans="2:5" x14ac:dyDescent="0.25">
      <c r="B54" s="12" t="s">
        <v>80</v>
      </c>
      <c r="C54" s="81">
        <f>C55+C56</f>
        <v>2010.5</v>
      </c>
      <c r="D54" s="83">
        <f>D55+D56</f>
        <v>4155.6666666666697</v>
      </c>
      <c r="E54" s="43"/>
    </row>
    <row r="55" spans="2:5" hidden="1" outlineLevel="1" x14ac:dyDescent="0.25">
      <c r="B55" s="13" t="s">
        <v>81</v>
      </c>
      <c r="C55" s="58">
        <v>2010.5</v>
      </c>
      <c r="D55" s="58">
        <v>4155.6666666666697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180825.81666666665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5134.8999999999996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34932.5</v>
      </c>
      <c r="D60" s="58">
        <v>0</v>
      </c>
    </row>
    <row r="61" spans="2:5" hidden="1" outlineLevel="1" x14ac:dyDescent="0.25">
      <c r="B61" s="13" t="s">
        <v>92</v>
      </c>
      <c r="C61" s="58">
        <v>14934.3666666667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2.375</v>
      </c>
      <c r="D63" s="58">
        <v>0</v>
      </c>
    </row>
    <row r="64" spans="2:5" hidden="1" outlineLevel="1" x14ac:dyDescent="0.25">
      <c r="B64" s="13" t="s">
        <v>233</v>
      </c>
      <c r="C64" s="60">
        <v>2.375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38165.583333333299</v>
      </c>
      <c r="D67" s="58">
        <v>0</v>
      </c>
    </row>
    <row r="68" spans="1:5" hidden="1" outlineLevel="1" x14ac:dyDescent="0.25">
      <c r="B68" s="13" t="s">
        <v>299</v>
      </c>
      <c r="C68" s="60">
        <v>2.3583333333333298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87649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2.3583333333333298</v>
      </c>
      <c r="D71" s="58">
        <v>0</v>
      </c>
    </row>
    <row r="72" spans="1:5" collapsed="1" x14ac:dyDescent="0.25">
      <c r="B72" s="12" t="s">
        <v>96</v>
      </c>
      <c r="C72" s="85">
        <f>C73+C74</f>
        <v>13000.10833333333</v>
      </c>
      <c r="D72" s="83">
        <f>D73+D74</f>
        <v>4762.8</v>
      </c>
      <c r="E72" s="43"/>
    </row>
    <row r="73" spans="1:5" hidden="1" outlineLevel="1" x14ac:dyDescent="0.25">
      <c r="B73" s="13" t="s">
        <v>97</v>
      </c>
      <c r="C73" s="60">
        <v>7618.8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5381.3083333333298</v>
      </c>
      <c r="D74" s="58">
        <v>4762.8</v>
      </c>
    </row>
    <row r="75" spans="1:5" collapsed="1" x14ac:dyDescent="0.25">
      <c r="B75" s="9" t="s">
        <v>103</v>
      </c>
      <c r="C75" s="86">
        <f>C76+C77+C78+C79+C87+C80+C81+C82+C83+C84+C85+C86</f>
        <v>37846.100000000006</v>
      </c>
      <c r="D75" s="81">
        <f>D76+D77+D78+D79+D87+D80+D81+D82+D83+D84+D85+D86</f>
        <v>389387.43333333329</v>
      </c>
    </row>
    <row r="76" spans="1:5" hidden="1" outlineLevel="1" x14ac:dyDescent="0.25">
      <c r="B76" s="10" t="s">
        <v>346</v>
      </c>
      <c r="C76" s="58">
        <v>101.4</v>
      </c>
      <c r="D76" s="58">
        <v>107.541666666667</v>
      </c>
    </row>
    <row r="77" spans="1:5" hidden="1" outlineLevel="1" x14ac:dyDescent="0.25">
      <c r="B77" s="16" t="s">
        <v>270</v>
      </c>
      <c r="C77" s="87">
        <v>9096.5750000000007</v>
      </c>
      <c r="D77" s="58">
        <v>26100</v>
      </c>
    </row>
    <row r="78" spans="1:5" hidden="1" outlineLevel="1" x14ac:dyDescent="0.25">
      <c r="B78" s="10" t="s">
        <v>269</v>
      </c>
      <c r="C78" s="58">
        <v>446.8</v>
      </c>
      <c r="D78" s="59">
        <v>5609.7083333333303</v>
      </c>
    </row>
    <row r="79" spans="1:5" hidden="1" outlineLevel="1" x14ac:dyDescent="0.25">
      <c r="B79" s="10" t="s">
        <v>267</v>
      </c>
      <c r="C79" s="58">
        <v>3359.6</v>
      </c>
      <c r="D79" s="59">
        <v>0</v>
      </c>
    </row>
    <row r="80" spans="1:5" hidden="1" outlineLevel="1" x14ac:dyDescent="0.25">
      <c r="B80" s="10" t="s">
        <v>266</v>
      </c>
      <c r="C80" s="58">
        <v>2.1</v>
      </c>
      <c r="D80" s="59">
        <v>221573.625</v>
      </c>
    </row>
    <row r="81" spans="1:4" hidden="1" outlineLevel="1" x14ac:dyDescent="0.25">
      <c r="B81" s="10" t="s">
        <v>349</v>
      </c>
      <c r="C81" s="58">
        <v>22150.5</v>
      </c>
      <c r="D81" s="59">
        <v>28720</v>
      </c>
    </row>
    <row r="82" spans="1:4" hidden="1" outlineLevel="1" x14ac:dyDescent="0.25">
      <c r="B82" s="10" t="s">
        <v>326</v>
      </c>
      <c r="C82" s="58">
        <v>2327.875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2.8916666666666702</v>
      </c>
      <c r="D84" s="59">
        <v>0</v>
      </c>
    </row>
    <row r="85" spans="1:4" hidden="1" outlineLevel="1" x14ac:dyDescent="0.25">
      <c r="B85" s="10" t="s">
        <v>354</v>
      </c>
      <c r="C85" s="58">
        <v>353.49166666666702</v>
      </c>
      <c r="D85" s="59">
        <v>0</v>
      </c>
    </row>
    <row r="86" spans="1:4" hidden="1" outlineLevel="1" x14ac:dyDescent="0.25">
      <c r="B86" s="10" t="s">
        <v>364</v>
      </c>
      <c r="C86" s="58">
        <v>2.5083333333333302</v>
      </c>
      <c r="D86" s="59">
        <v>31726.974999999999</v>
      </c>
    </row>
    <row r="87" spans="1:4" hidden="1" outlineLevel="1" x14ac:dyDescent="0.25">
      <c r="A87" s="15"/>
      <c r="B87" s="10" t="s">
        <v>268</v>
      </c>
      <c r="C87" s="58">
        <v>2.3583333333333298</v>
      </c>
      <c r="D87" s="59">
        <v>75549.583333333299</v>
      </c>
    </row>
    <row r="88" spans="1:4" collapsed="1" x14ac:dyDescent="0.25">
      <c r="B88" s="8" t="s">
        <v>117</v>
      </c>
      <c r="C88" s="81">
        <v>19638</v>
      </c>
      <c r="D88" s="81">
        <v>22390.6</v>
      </c>
    </row>
    <row r="89" spans="1:4" x14ac:dyDescent="0.25">
      <c r="B89" s="8" t="s">
        <v>120</v>
      </c>
      <c r="C89" s="81">
        <v>33382.1</v>
      </c>
      <c r="D89" s="81">
        <v>38743.483333333301</v>
      </c>
    </row>
    <row r="90" spans="1:4" x14ac:dyDescent="0.25">
      <c r="B90" s="17" t="s">
        <v>123</v>
      </c>
      <c r="C90" s="56">
        <f>C91+C92+C93+C94+C95</f>
        <v>292422.0477598561</v>
      </c>
      <c r="D90" s="56">
        <f>D91+D92+D93+D94+D95</f>
        <v>495637.12363389129</v>
      </c>
    </row>
    <row r="91" spans="1:4" hidden="1" outlineLevel="1" x14ac:dyDescent="0.25">
      <c r="B91" s="11" t="s">
        <v>124</v>
      </c>
      <c r="C91" s="88">
        <v>237006.66922683001</v>
      </c>
      <c r="D91" s="88">
        <v>433046.678947629</v>
      </c>
    </row>
    <row r="92" spans="1:4" hidden="1" outlineLevel="1" x14ac:dyDescent="0.25">
      <c r="B92" s="11" t="s">
        <v>127</v>
      </c>
      <c r="C92" s="88">
        <v>16717.703533026099</v>
      </c>
      <c r="D92" s="88">
        <v>9820.6030195956591</v>
      </c>
    </row>
    <row r="93" spans="1:4" hidden="1" outlineLevel="1" x14ac:dyDescent="0.25">
      <c r="B93" s="11" t="s">
        <v>130</v>
      </c>
      <c r="C93" s="58">
        <v>7793.4916666666604</v>
      </c>
      <c r="D93" s="58">
        <v>7874.6416666666701</v>
      </c>
    </row>
    <row r="94" spans="1:4" hidden="1" outlineLevel="1" x14ac:dyDescent="0.25">
      <c r="B94" s="11" t="s">
        <v>133</v>
      </c>
      <c r="C94" s="58">
        <v>30901.7833333333</v>
      </c>
      <c r="D94" s="58">
        <v>44354.433333333298</v>
      </c>
    </row>
    <row r="95" spans="1:4" hidden="1" outlineLevel="1" x14ac:dyDescent="0.25">
      <c r="A95" s="15"/>
      <c r="B95" s="11" t="s">
        <v>136</v>
      </c>
      <c r="C95" s="58">
        <v>2.4</v>
      </c>
      <c r="D95" s="58">
        <v>540.76666666666699</v>
      </c>
    </row>
    <row r="96" spans="1:4" collapsed="1" x14ac:dyDescent="0.25">
      <c r="B96" s="9" t="s">
        <v>137</v>
      </c>
      <c r="C96" s="81">
        <f>C97+C98+C99+C100+C101+C102+C103+C104+C105</f>
        <v>18578.825000000004</v>
      </c>
      <c r="D96" s="81">
        <f>D97+D98+D99+D100+D101+D102+D103+D104+D105</f>
        <v>20610.383333333342</v>
      </c>
    </row>
    <row r="97" spans="1:4" hidden="1" outlineLevel="1" x14ac:dyDescent="0.25">
      <c r="B97" s="18" t="s">
        <v>138</v>
      </c>
      <c r="C97" s="57">
        <v>2425</v>
      </c>
      <c r="D97" s="57">
        <v>6301.5666666666702</v>
      </c>
    </row>
    <row r="98" spans="1:4" hidden="1" outlineLevel="1" x14ac:dyDescent="0.25">
      <c r="B98" s="18" t="s">
        <v>141</v>
      </c>
      <c r="C98" s="57">
        <v>11835.424999999999</v>
      </c>
      <c r="D98" s="57">
        <v>9831.2000000000007</v>
      </c>
    </row>
    <row r="99" spans="1:4" hidden="1" outlineLevel="1" x14ac:dyDescent="0.25">
      <c r="B99" s="19" t="s">
        <v>144</v>
      </c>
      <c r="C99" s="57">
        <v>4288.6000000000004</v>
      </c>
      <c r="D99" s="57">
        <v>4111.6666666666697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27.4</v>
      </c>
      <c r="D102" s="57">
        <v>153.541666666667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2.4</v>
      </c>
      <c r="D105" s="57">
        <v>212.40833333333299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15371.341666666671</v>
      </c>
      <c r="D106" s="56">
        <f>D107+D108+D109+D110+D111+D112+D113+D114+D115+D116+D117+D118+D121+D119+D120</f>
        <v>12951.333333333334</v>
      </c>
    </row>
    <row r="107" spans="1:4" hidden="1" outlineLevel="1" x14ac:dyDescent="0.25">
      <c r="B107" s="44" t="s">
        <v>219</v>
      </c>
      <c r="C107" s="57">
        <v>633.5</v>
      </c>
      <c r="D107" s="57">
        <v>2294.875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1067.7</v>
      </c>
      <c r="D109" s="57">
        <v>4351.4833333333299</v>
      </c>
    </row>
    <row r="110" spans="1:4" hidden="1" outlineLevel="1" x14ac:dyDescent="0.25">
      <c r="B110" s="44" t="s">
        <v>222</v>
      </c>
      <c r="C110" s="57">
        <v>555.70000000000005</v>
      </c>
      <c r="D110" s="57">
        <v>785.61666666666702</v>
      </c>
    </row>
    <row r="111" spans="1:4" hidden="1" outlineLevel="1" x14ac:dyDescent="0.25">
      <c r="B111" s="20" t="s">
        <v>323</v>
      </c>
      <c r="C111" s="57">
        <v>7785.0916666666699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1026.5</v>
      </c>
      <c r="D116" s="58">
        <v>280.51666666666699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3464</v>
      </c>
      <c r="D118" s="58">
        <v>0</v>
      </c>
    </row>
    <row r="119" spans="1:4" hidden="1" outlineLevel="1" x14ac:dyDescent="0.25">
      <c r="B119" s="21" t="s">
        <v>293</v>
      </c>
      <c r="C119" s="58">
        <v>834.2</v>
      </c>
      <c r="D119" s="58">
        <v>0</v>
      </c>
    </row>
    <row r="120" spans="1:4" hidden="1" outlineLevel="1" x14ac:dyDescent="0.25">
      <c r="B120" s="21" t="s">
        <v>350</v>
      </c>
      <c r="C120" s="58">
        <v>2.2916666666666701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2.3583333333333298</v>
      </c>
      <c r="D121" s="58">
        <v>5238.8416666666699</v>
      </c>
    </row>
    <row r="122" spans="1:4" collapsed="1" x14ac:dyDescent="0.25">
      <c r="B122" s="22" t="s">
        <v>307</v>
      </c>
      <c r="C122" s="94">
        <f>C123+C124+C125</f>
        <v>115354.15</v>
      </c>
      <c r="D122" s="94">
        <f>D123+D124+D125</f>
        <v>95105.041666666686</v>
      </c>
    </row>
    <row r="123" spans="1:4" hidden="1" outlineLevel="1" x14ac:dyDescent="0.25">
      <c r="B123" s="11" t="s">
        <v>186</v>
      </c>
      <c r="C123" s="58">
        <v>91632.324999999997</v>
      </c>
      <c r="D123" s="58">
        <v>73338.441666666695</v>
      </c>
    </row>
    <row r="124" spans="1:4" hidden="1" outlineLevel="1" x14ac:dyDescent="0.25">
      <c r="B124" s="11" t="s">
        <v>308</v>
      </c>
      <c r="C124" s="58">
        <v>23721.825000000001</v>
      </c>
      <c r="D124" s="58">
        <v>21766.6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441.2</v>
      </c>
      <c r="D126" s="83">
        <f>D127+D128</f>
        <v>445.8</v>
      </c>
    </row>
    <row r="127" spans="1:4" hidden="1" outlineLevel="1" x14ac:dyDescent="0.25">
      <c r="B127" s="13" t="s">
        <v>190</v>
      </c>
      <c r="C127" s="58">
        <v>441.2</v>
      </c>
      <c r="D127" s="58">
        <v>445.8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92059.4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1659121.7874551965</v>
      </c>
      <c r="D130" s="55">
        <f>D31+D32+D37+D41+D45+D53+D54+D57+D72+D75+D88+D89+D90+D96+D106+D122+D126+D129+D33</f>
        <v>1749430.108328528</v>
      </c>
    </row>
    <row r="131" spans="2:5" ht="15.75" thickTop="1" x14ac:dyDescent="0.25">
      <c r="B131" s="24" t="s">
        <v>198</v>
      </c>
      <c r="C131" s="89">
        <v>304229.71254480298</v>
      </c>
      <c r="D131" s="89">
        <v>282003.66667147301</v>
      </c>
    </row>
    <row r="132" spans="2:5" x14ac:dyDescent="0.25">
      <c r="B132" s="10" t="s">
        <v>201</v>
      </c>
      <c r="C132" s="90">
        <v>392670.3</v>
      </c>
      <c r="D132" s="90">
        <v>406286.755</v>
      </c>
    </row>
    <row r="133" spans="2:5" ht="12" customHeight="1" thickBot="1" x14ac:dyDescent="0.3">
      <c r="B133" s="54" t="s">
        <v>204</v>
      </c>
      <c r="C133" s="91">
        <f>C130+C131+C132</f>
        <v>2356021.7999999993</v>
      </c>
      <c r="D133" s="91">
        <f>D130+D131+D132</f>
        <v>2437720.5300000012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-205782.61199999927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-389069.89000000129</v>
      </c>
    </row>
    <row r="137" spans="2:5" x14ac:dyDescent="0.25">
      <c r="B137" s="8" t="s">
        <v>207</v>
      </c>
      <c r="C137" s="45"/>
      <c r="D137" s="46">
        <v>-134345.06</v>
      </c>
      <c r="E137" s="47"/>
    </row>
    <row r="138" spans="2:5" ht="12.75" hidden="1" customHeight="1" x14ac:dyDescent="0.25">
      <c r="B138" s="29" t="s">
        <v>209</v>
      </c>
      <c r="D138" s="48">
        <v>-676917.78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72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383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1959</v>
      </c>
      <c r="D8" s="35"/>
    </row>
    <row r="9" spans="2:4" x14ac:dyDescent="0.25">
      <c r="B9" s="65" t="s">
        <v>5</v>
      </c>
      <c r="C9" s="66">
        <v>537.9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16</v>
      </c>
      <c r="D12" s="35"/>
    </row>
    <row r="13" spans="2:4" x14ac:dyDescent="0.25">
      <c r="B13" s="65" t="s">
        <v>13</v>
      </c>
      <c r="C13" s="68">
        <v>45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457</v>
      </c>
      <c r="D15" s="35"/>
    </row>
    <row r="16" spans="2:4" ht="24" x14ac:dyDescent="0.25">
      <c r="B16" s="69" t="s">
        <v>19</v>
      </c>
      <c r="C16" s="38">
        <v>52.8</v>
      </c>
      <c r="D16" s="35"/>
    </row>
    <row r="17" spans="2:4" x14ac:dyDescent="0.25">
      <c r="B17" s="70" t="s">
        <v>21</v>
      </c>
      <c r="C17" s="38">
        <v>23.76</v>
      </c>
      <c r="D17" s="35"/>
    </row>
    <row r="18" spans="2:4" x14ac:dyDescent="0.25">
      <c r="B18" s="70" t="s">
        <v>22</v>
      </c>
      <c r="C18" s="71" t="s">
        <v>384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111119.382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111119.28</v>
      </c>
      <c r="D26" s="41"/>
    </row>
    <row r="27" spans="2:4" x14ac:dyDescent="0.25">
      <c r="B27" s="74" t="s">
        <v>32</v>
      </c>
      <c r="C27" s="76">
        <v>114705.35</v>
      </c>
      <c r="D27" s="41"/>
    </row>
    <row r="28" spans="2:4" ht="12.75" customHeight="1" x14ac:dyDescent="0.25">
      <c r="B28" s="77" t="s">
        <v>34</v>
      </c>
      <c r="C28" s="78">
        <f>C27/C26%</f>
        <v>103.22722573436401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5539.1</v>
      </c>
      <c r="D31" s="81">
        <v>9408.0333333333292</v>
      </c>
    </row>
    <row r="32" spans="2:4" x14ac:dyDescent="0.25">
      <c r="B32" s="8" t="s">
        <v>38</v>
      </c>
      <c r="C32" s="81">
        <v>718.2</v>
      </c>
      <c r="D32" s="81">
        <v>962.71666666666704</v>
      </c>
    </row>
    <row r="33" spans="2:4" x14ac:dyDescent="0.25">
      <c r="B33" s="8" t="s">
        <v>334</v>
      </c>
      <c r="C33" s="81">
        <f>C34+C35+C36</f>
        <v>326.46666666666641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227.13333333333301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99.3333333333334</v>
      </c>
      <c r="D36" s="58">
        <v>0</v>
      </c>
    </row>
    <row r="37" spans="2:4" collapsed="1" x14ac:dyDescent="0.25">
      <c r="B37" s="9" t="s">
        <v>41</v>
      </c>
      <c r="C37" s="56">
        <f>C38+C40+C39</f>
        <v>57773.489503328186</v>
      </c>
      <c r="D37" s="82">
        <f>D38+D40+D39</f>
        <v>58948.6723248813</v>
      </c>
    </row>
    <row r="38" spans="2:4" hidden="1" outlineLevel="1" x14ac:dyDescent="0.25">
      <c r="B38" s="10" t="s">
        <v>322</v>
      </c>
      <c r="C38" s="58">
        <v>31807.008448540699</v>
      </c>
      <c r="D38" s="58">
        <v>26379.923277781199</v>
      </c>
    </row>
    <row r="39" spans="2:4" hidden="1" outlineLevel="1" x14ac:dyDescent="0.25">
      <c r="B39" s="10" t="s">
        <v>345</v>
      </c>
      <c r="C39" s="58">
        <v>17734.184587813601</v>
      </c>
      <c r="D39" s="58">
        <v>21403.558695656298</v>
      </c>
    </row>
    <row r="40" spans="2:4" hidden="1" outlineLevel="1" x14ac:dyDescent="0.25">
      <c r="B40" s="10" t="s">
        <v>45</v>
      </c>
      <c r="C40" s="58">
        <v>8232.2964669738903</v>
      </c>
      <c r="D40" s="58">
        <v>11165.1903514438</v>
      </c>
    </row>
    <row r="41" spans="2:4" collapsed="1" x14ac:dyDescent="0.25">
      <c r="B41" s="9" t="s">
        <v>48</v>
      </c>
      <c r="C41" s="81">
        <f>C42+C43+C44</f>
        <v>51915.002560163914</v>
      </c>
      <c r="D41" s="83">
        <f>D42+D43+D44</f>
        <v>3176.4360391213977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9747.9518689196102</v>
      </c>
      <c r="D43" s="84">
        <v>596.43295252810799</v>
      </c>
    </row>
    <row r="44" spans="2:4" hidden="1" outlineLevel="1" x14ac:dyDescent="0.25">
      <c r="B44" s="10" t="s">
        <v>55</v>
      </c>
      <c r="C44" s="84">
        <v>42167.050691244302</v>
      </c>
      <c r="D44" s="84">
        <v>2580.0030865932899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1116</v>
      </c>
      <c r="D53" s="81">
        <v>0</v>
      </c>
    </row>
    <row r="54" spans="2:5" x14ac:dyDescent="0.25">
      <c r="B54" s="12" t="s">
        <v>80</v>
      </c>
      <c r="C54" s="81">
        <f>C55+C56</f>
        <v>1412.1000000000001</v>
      </c>
      <c r="D54" s="83">
        <f>D55+D56</f>
        <v>2272.24166666667</v>
      </c>
      <c r="E54" s="43"/>
    </row>
    <row r="55" spans="2:5" hidden="1" outlineLevel="1" x14ac:dyDescent="0.25">
      <c r="B55" s="13" t="s">
        <v>81</v>
      </c>
      <c r="C55" s="58">
        <v>249.4</v>
      </c>
      <c r="D55" s="58">
        <v>515.5</v>
      </c>
      <c r="E55" s="43"/>
    </row>
    <row r="56" spans="2:5" hidden="1" outlineLevel="1" x14ac:dyDescent="0.25">
      <c r="B56" s="13" t="s">
        <v>84</v>
      </c>
      <c r="C56" s="58">
        <v>1162.7</v>
      </c>
      <c r="D56" s="58">
        <v>1756.74166666667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22859.341666666664</v>
      </c>
      <c r="D57" s="56">
        <f>D58+D59+D61+D62+D63+D64+D71+D65+D66+D60+D67+D68+D69+D70</f>
        <v>1865</v>
      </c>
    </row>
    <row r="58" spans="2:5" hidden="1" outlineLevel="1" x14ac:dyDescent="0.25">
      <c r="B58" s="13" t="s">
        <v>88</v>
      </c>
      <c r="C58" s="57">
        <v>636.9</v>
      </c>
      <c r="D58" s="57">
        <v>1865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3044.7</v>
      </c>
      <c r="D60" s="58">
        <v>0</v>
      </c>
    </row>
    <row r="61" spans="2:5" hidden="1" outlineLevel="1" x14ac:dyDescent="0.25">
      <c r="B61" s="13" t="s">
        <v>92</v>
      </c>
      <c r="C61" s="58">
        <v>1301.68333333333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0.20833333333333301</v>
      </c>
      <c r="D63" s="58">
        <v>0</v>
      </c>
    </row>
    <row r="64" spans="2:5" hidden="1" outlineLevel="1" x14ac:dyDescent="0.25">
      <c r="B64" s="13" t="s">
        <v>233</v>
      </c>
      <c r="C64" s="60">
        <v>0.20833333333333301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10235.725</v>
      </c>
      <c r="D67" s="58">
        <v>0</v>
      </c>
    </row>
    <row r="68" spans="1:5" hidden="1" outlineLevel="1" x14ac:dyDescent="0.25">
      <c r="B68" s="13" t="s">
        <v>299</v>
      </c>
      <c r="C68" s="60">
        <v>0.20833333333333301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7639.5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0.20833333333333301</v>
      </c>
      <c r="D71" s="58">
        <v>0</v>
      </c>
    </row>
    <row r="72" spans="1:5" collapsed="1" x14ac:dyDescent="0.25">
      <c r="B72" s="12" t="s">
        <v>96</v>
      </c>
      <c r="C72" s="85">
        <f>C73+C74</f>
        <v>187.5</v>
      </c>
      <c r="D72" s="83">
        <f>D73+D74</f>
        <v>68.674999999999997</v>
      </c>
      <c r="E72" s="43"/>
    </row>
    <row r="73" spans="1:5" hidden="1" outlineLevel="1" x14ac:dyDescent="0.25">
      <c r="B73" s="13" t="s">
        <v>97</v>
      </c>
      <c r="C73" s="60">
        <v>109.9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77.599999999999994</v>
      </c>
      <c r="D74" s="58">
        <v>68.674999999999997</v>
      </c>
    </row>
    <row r="75" spans="1:5" collapsed="1" x14ac:dyDescent="0.25">
      <c r="B75" s="9" t="s">
        <v>103</v>
      </c>
      <c r="C75" s="86">
        <f>C76+C77+C78+C79+C87+C80+C81+C82+C83+C84+C85+C86</f>
        <v>5762.6166666666631</v>
      </c>
      <c r="D75" s="81">
        <f>D76+D77+D78+D79+D87+D80+D81+D82+D83+D84+D85+D86</f>
        <v>94014.399999999994</v>
      </c>
    </row>
    <row r="76" spans="1:5" hidden="1" outlineLevel="1" x14ac:dyDescent="0.25">
      <c r="B76" s="10" t="s">
        <v>346</v>
      </c>
      <c r="C76" s="58">
        <v>8.8000000000000007</v>
      </c>
      <c r="D76" s="58">
        <v>9.3249999999999993</v>
      </c>
    </row>
    <row r="77" spans="1:5" hidden="1" outlineLevel="1" x14ac:dyDescent="0.25">
      <c r="B77" s="16" t="s">
        <v>270</v>
      </c>
      <c r="C77" s="87">
        <v>2439.63333333333</v>
      </c>
      <c r="D77" s="58">
        <v>0</v>
      </c>
    </row>
    <row r="78" spans="1:5" hidden="1" outlineLevel="1" x14ac:dyDescent="0.25">
      <c r="B78" s="10" t="s">
        <v>269</v>
      </c>
      <c r="C78" s="58">
        <v>38.9</v>
      </c>
      <c r="D78" s="59">
        <v>488.4</v>
      </c>
    </row>
    <row r="79" spans="1:5" hidden="1" outlineLevel="1" x14ac:dyDescent="0.25">
      <c r="B79" s="10" t="s">
        <v>267</v>
      </c>
      <c r="C79" s="58">
        <v>292.8</v>
      </c>
      <c r="D79" s="59">
        <v>0</v>
      </c>
    </row>
    <row r="80" spans="1:5" hidden="1" outlineLevel="1" x14ac:dyDescent="0.25">
      <c r="B80" s="10" t="s">
        <v>266</v>
      </c>
      <c r="C80" s="58">
        <v>0.8</v>
      </c>
      <c r="D80" s="59">
        <v>84409</v>
      </c>
    </row>
    <row r="81" spans="1:4" hidden="1" outlineLevel="1" x14ac:dyDescent="0.25">
      <c r="B81" s="10" t="s">
        <v>349</v>
      </c>
      <c r="C81" s="58">
        <v>2747.3</v>
      </c>
      <c r="D81" s="59">
        <v>0</v>
      </c>
    </row>
    <row r="82" spans="1:4" hidden="1" outlineLevel="1" x14ac:dyDescent="0.25">
      <c r="B82" s="10" t="s">
        <v>326</v>
      </c>
      <c r="C82" s="58">
        <v>202.9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0.25</v>
      </c>
      <c r="D84" s="59">
        <v>0</v>
      </c>
    </row>
    <row r="85" spans="1:4" hidden="1" outlineLevel="1" x14ac:dyDescent="0.25">
      <c r="B85" s="10" t="s">
        <v>354</v>
      </c>
      <c r="C85" s="58">
        <v>30.808333333333302</v>
      </c>
      <c r="D85" s="59">
        <v>0</v>
      </c>
    </row>
    <row r="86" spans="1:4" hidden="1" outlineLevel="1" x14ac:dyDescent="0.25">
      <c r="B86" s="10" t="s">
        <v>364</v>
      </c>
      <c r="C86" s="58">
        <v>0.21666666666666701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0.20833333333333301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3742.9333333333302</v>
      </c>
      <c r="D89" s="81">
        <v>3376.9</v>
      </c>
    </row>
    <row r="90" spans="1:4" x14ac:dyDescent="0.25">
      <c r="B90" s="17" t="s">
        <v>123</v>
      </c>
      <c r="C90" s="56">
        <f>C91+C92+C93+C94+C95</f>
        <v>25487.587736815203</v>
      </c>
      <c r="D90" s="56">
        <f>D91+D92+D93+D94+D95</f>
        <v>43198.234963104624</v>
      </c>
    </row>
    <row r="91" spans="1:4" hidden="1" outlineLevel="1" x14ac:dyDescent="0.25">
      <c r="B91" s="11" t="s">
        <v>124</v>
      </c>
      <c r="C91" s="88">
        <v>20657.533282130102</v>
      </c>
      <c r="D91" s="88">
        <v>37744.317839605399</v>
      </c>
    </row>
    <row r="92" spans="1:4" hidden="1" outlineLevel="1" x14ac:dyDescent="0.25">
      <c r="B92" s="11" t="s">
        <v>127</v>
      </c>
      <c r="C92" s="88">
        <v>1457.1044546851001</v>
      </c>
      <c r="D92" s="88">
        <v>855.95879016588901</v>
      </c>
    </row>
    <row r="93" spans="1:4" hidden="1" outlineLevel="1" x14ac:dyDescent="0.25">
      <c r="B93" s="11" t="s">
        <v>130</v>
      </c>
      <c r="C93" s="58">
        <v>679.2</v>
      </c>
      <c r="D93" s="58">
        <v>686.28333333333296</v>
      </c>
    </row>
    <row r="94" spans="1:4" hidden="1" outlineLevel="1" x14ac:dyDescent="0.25">
      <c r="B94" s="11" t="s">
        <v>133</v>
      </c>
      <c r="C94" s="58">
        <v>2693.55</v>
      </c>
      <c r="D94" s="58">
        <v>3866.61666666667</v>
      </c>
    </row>
    <row r="95" spans="1:4" hidden="1" outlineLevel="1" x14ac:dyDescent="0.25">
      <c r="A95" s="15"/>
      <c r="B95" s="11" t="s">
        <v>136</v>
      </c>
      <c r="C95" s="58">
        <v>0.2</v>
      </c>
      <c r="D95" s="58">
        <v>45.058333333333302</v>
      </c>
    </row>
    <row r="96" spans="1:4" collapsed="1" x14ac:dyDescent="0.25">
      <c r="B96" s="9" t="s">
        <v>137</v>
      </c>
      <c r="C96" s="81">
        <f>C97+C98+C99+C100+C101+C102+C103+C104+C105</f>
        <v>1619.25833333333</v>
      </c>
      <c r="D96" s="81">
        <f>D97+D98+D99+D100+D101+D102+D103+D104+D105</f>
        <v>1795.2000000000003</v>
      </c>
    </row>
    <row r="97" spans="1:4" hidden="1" outlineLevel="1" x14ac:dyDescent="0.25">
      <c r="B97" s="18" t="s">
        <v>138</v>
      </c>
      <c r="C97" s="57">
        <v>211.4</v>
      </c>
      <c r="D97" s="57">
        <v>549.34166666666704</v>
      </c>
    </row>
    <row r="98" spans="1:4" hidden="1" outlineLevel="1" x14ac:dyDescent="0.25">
      <c r="B98" s="18" t="s">
        <v>141</v>
      </c>
      <c r="C98" s="57">
        <v>1031.55833333333</v>
      </c>
      <c r="D98" s="57">
        <v>856.9</v>
      </c>
    </row>
    <row r="99" spans="1:4" hidden="1" outlineLevel="1" x14ac:dyDescent="0.25">
      <c r="B99" s="19" t="s">
        <v>144</v>
      </c>
      <c r="C99" s="57">
        <v>373.8</v>
      </c>
      <c r="D99" s="57">
        <v>358.375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2.2999999999999998</v>
      </c>
      <c r="D102" s="57">
        <v>12.883333333333301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0.2</v>
      </c>
      <c r="D105" s="57">
        <v>17.7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1339.7083333333333</v>
      </c>
      <c r="D106" s="56">
        <f>D107+D108+D109+D110+D111+D112+D113+D114+D115+D116+D117+D118+D121+D119+D120</f>
        <v>1127.8083333333327</v>
      </c>
    </row>
    <row r="107" spans="1:4" hidden="1" outlineLevel="1" x14ac:dyDescent="0.25">
      <c r="B107" s="44" t="s">
        <v>219</v>
      </c>
      <c r="C107" s="57">
        <v>55.2</v>
      </c>
      <c r="D107" s="57">
        <v>199.958333333333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93.1</v>
      </c>
      <c r="D109" s="57">
        <v>379.433333333333</v>
      </c>
    </row>
    <row r="110" spans="1:4" hidden="1" outlineLevel="1" x14ac:dyDescent="0.25">
      <c r="B110" s="44" t="s">
        <v>222</v>
      </c>
      <c r="C110" s="57">
        <v>48.4</v>
      </c>
      <c r="D110" s="57">
        <v>68.4166666666667</v>
      </c>
    </row>
    <row r="111" spans="1:4" hidden="1" outlineLevel="1" x14ac:dyDescent="0.25">
      <c r="B111" s="20" t="s">
        <v>323</v>
      </c>
      <c r="C111" s="57">
        <v>678.5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89.5</v>
      </c>
      <c r="D116" s="58">
        <v>24.45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301.89999999999998</v>
      </c>
      <c r="D118" s="58">
        <v>0</v>
      </c>
    </row>
    <row r="119" spans="1:4" hidden="1" outlineLevel="1" x14ac:dyDescent="0.25">
      <c r="B119" s="21" t="s">
        <v>293</v>
      </c>
      <c r="C119" s="58">
        <v>72.7</v>
      </c>
      <c r="D119" s="58">
        <v>0</v>
      </c>
    </row>
    <row r="120" spans="1:4" hidden="1" outlineLevel="1" x14ac:dyDescent="0.25">
      <c r="B120" s="21" t="s">
        <v>350</v>
      </c>
      <c r="C120" s="58">
        <v>0.2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0.20833333333333301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10054.283333333329</v>
      </c>
      <c r="D122" s="94">
        <f>D123+D124+D125</f>
        <v>8289.3083333333307</v>
      </c>
    </row>
    <row r="123" spans="1:4" hidden="1" outlineLevel="1" x14ac:dyDescent="0.25">
      <c r="B123" s="11" t="s">
        <v>186</v>
      </c>
      <c r="C123" s="58">
        <v>7986.6833333333298</v>
      </c>
      <c r="D123" s="58">
        <v>6392.125</v>
      </c>
    </row>
    <row r="124" spans="1:4" hidden="1" outlineLevel="1" x14ac:dyDescent="0.25">
      <c r="B124" s="11" t="s">
        <v>308</v>
      </c>
      <c r="C124" s="58">
        <v>2067.6</v>
      </c>
      <c r="D124" s="58">
        <v>1897.18333333333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38.5</v>
      </c>
      <c r="D126" s="83">
        <f>D127+D128</f>
        <v>38.9</v>
      </c>
    </row>
    <row r="127" spans="1:4" hidden="1" outlineLevel="1" x14ac:dyDescent="0.25">
      <c r="B127" s="13" t="s">
        <v>190</v>
      </c>
      <c r="C127" s="58">
        <v>38.5</v>
      </c>
      <c r="D127" s="58">
        <v>38.9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8023.9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197915.98813364064</v>
      </c>
      <c r="D130" s="55">
        <f>D31+D32+D37+D41+D45+D53+D54+D57+D72+D75+D88+D89+D90+D96+D106+D122+D126+D129+D33</f>
        <v>228542.52666044064</v>
      </c>
    </row>
    <row r="131" spans="2:5" ht="15.75" thickTop="1" x14ac:dyDescent="0.25">
      <c r="B131" s="24" t="s">
        <v>198</v>
      </c>
      <c r="C131" s="89">
        <v>39804.545199692802</v>
      </c>
      <c r="D131" s="89">
        <v>28702.1483395594</v>
      </c>
    </row>
    <row r="132" spans="2:5" x14ac:dyDescent="0.25">
      <c r="B132" s="10" t="s">
        <v>201</v>
      </c>
      <c r="C132" s="90">
        <v>47544.106666666703</v>
      </c>
      <c r="D132" s="90">
        <v>51448.934999999998</v>
      </c>
    </row>
    <row r="133" spans="2:5" ht="12" customHeight="1" thickBot="1" x14ac:dyDescent="0.3">
      <c r="B133" s="54" t="s">
        <v>204</v>
      </c>
      <c r="C133" s="91">
        <f>C130+C131+C132</f>
        <v>285264.64000000013</v>
      </c>
      <c r="D133" s="91">
        <f>D130+D131+D132</f>
        <v>308693.61000000004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-174145.25800000015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-193988.26000000004</v>
      </c>
    </row>
    <row r="137" spans="2:5" x14ac:dyDescent="0.25">
      <c r="B137" s="8" t="s">
        <v>207</v>
      </c>
      <c r="C137" s="45"/>
      <c r="D137" s="46">
        <v>-172064.76</v>
      </c>
      <c r="E137" s="47"/>
    </row>
    <row r="138" spans="2:5" ht="12.75" hidden="1" customHeight="1" x14ac:dyDescent="0.25">
      <c r="B138" s="29" t="s">
        <v>209</v>
      </c>
      <c r="D138" s="48">
        <v>-103172.1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478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1982</v>
      </c>
      <c r="D8" s="35"/>
    </row>
    <row r="9" spans="2:4" x14ac:dyDescent="0.25">
      <c r="B9" s="65" t="s">
        <v>5</v>
      </c>
      <c r="C9" s="66">
        <v>11182.2</v>
      </c>
      <c r="D9" s="35"/>
    </row>
    <row r="10" spans="2:4" x14ac:dyDescent="0.25">
      <c r="B10" s="65" t="s">
        <v>7</v>
      </c>
      <c r="C10" s="67">
        <v>6</v>
      </c>
      <c r="D10" s="35"/>
    </row>
    <row r="11" spans="2:4" x14ac:dyDescent="0.25">
      <c r="B11" s="65" t="s">
        <v>9</v>
      </c>
      <c r="C11" s="67">
        <v>9</v>
      </c>
      <c r="D11" s="35"/>
    </row>
    <row r="12" spans="2:4" x14ac:dyDescent="0.25">
      <c r="B12" s="65" t="s">
        <v>11</v>
      </c>
      <c r="C12" s="67">
        <v>216</v>
      </c>
      <c r="D12" s="35"/>
    </row>
    <row r="13" spans="2:4" x14ac:dyDescent="0.25">
      <c r="B13" s="65" t="s">
        <v>13</v>
      </c>
      <c r="C13" s="68">
        <v>572</v>
      </c>
      <c r="D13" s="35"/>
    </row>
    <row r="14" spans="2:4" x14ac:dyDescent="0.25">
      <c r="B14" s="65" t="s">
        <v>275</v>
      </c>
      <c r="C14" s="67">
        <v>6</v>
      </c>
      <c r="D14" s="35"/>
    </row>
    <row r="15" spans="2:4" x14ac:dyDescent="0.25">
      <c r="B15" s="65" t="s">
        <v>17</v>
      </c>
      <c r="C15" s="68">
        <v>1883</v>
      </c>
      <c r="D15" s="35"/>
    </row>
    <row r="16" spans="2:4" ht="24" x14ac:dyDescent="0.25">
      <c r="B16" s="69" t="s">
        <v>19</v>
      </c>
      <c r="C16" s="38">
        <v>1269.3</v>
      </c>
      <c r="D16" s="35"/>
    </row>
    <row r="17" spans="2:4" x14ac:dyDescent="0.25">
      <c r="B17" s="70" t="s">
        <v>21</v>
      </c>
      <c r="C17" s="38">
        <v>1688.5</v>
      </c>
      <c r="D17" s="35"/>
    </row>
    <row r="18" spans="2:4" x14ac:dyDescent="0.25">
      <c r="B18" s="70" t="s">
        <v>22</v>
      </c>
      <c r="C18" s="71" t="s">
        <v>426</v>
      </c>
      <c r="D18" s="35"/>
    </row>
    <row r="19" spans="2:4" x14ac:dyDescent="0.25">
      <c r="B19" s="72" t="s">
        <v>24</v>
      </c>
      <c r="C19" s="73" t="s">
        <v>404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4608631.9079999998</v>
      </c>
      <c r="D21" s="41"/>
    </row>
    <row r="22" spans="2:4" hidden="1" outlineLevel="1" x14ac:dyDescent="0.25">
      <c r="B22" s="39" t="s">
        <v>280</v>
      </c>
      <c r="C22" s="79" t="s">
        <v>405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406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4596191.8</v>
      </c>
      <c r="D26" s="41"/>
    </row>
    <row r="27" spans="2:4" x14ac:dyDescent="0.25">
      <c r="B27" s="74" t="s">
        <v>32</v>
      </c>
      <c r="C27" s="76">
        <v>4615695.7</v>
      </c>
      <c r="D27" s="41"/>
    </row>
    <row r="28" spans="2:4" ht="12.75" customHeight="1" x14ac:dyDescent="0.25">
      <c r="B28" s="77" t="s">
        <v>34</v>
      </c>
      <c r="C28" s="78">
        <f>C27/C26%</f>
        <v>100.42434913181822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115149.4</v>
      </c>
      <c r="D31" s="81">
        <v>195578.3</v>
      </c>
    </row>
    <row r="32" spans="2:4" x14ac:dyDescent="0.25">
      <c r="B32" s="8" t="s">
        <v>38</v>
      </c>
      <c r="C32" s="81">
        <v>14929.9</v>
      </c>
      <c r="D32" s="81">
        <v>20012.974999999999</v>
      </c>
    </row>
    <row r="33" spans="2:4" x14ac:dyDescent="0.25">
      <c r="B33" s="8" t="s">
        <v>334</v>
      </c>
      <c r="C33" s="81">
        <f>C34+C35+C36</f>
        <v>6786.8249999999998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4721.8249999999998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2065</v>
      </c>
      <c r="D36" s="58">
        <v>0</v>
      </c>
    </row>
    <row r="37" spans="2:4" collapsed="1" x14ac:dyDescent="0.25">
      <c r="B37" s="9" t="s">
        <v>41</v>
      </c>
      <c r="C37" s="56">
        <f>C38+C40+C39</f>
        <v>732443.06195596501</v>
      </c>
      <c r="D37" s="82">
        <f>D38+D40+D39</f>
        <v>787935.13439794199</v>
      </c>
    </row>
    <row r="38" spans="2:4" hidden="1" outlineLevel="1" x14ac:dyDescent="0.25">
      <c r="B38" s="10" t="s">
        <v>322</v>
      </c>
      <c r="C38" s="58">
        <v>322140.66180235503</v>
      </c>
      <c r="D38" s="58">
        <v>267175.38994837098</v>
      </c>
    </row>
    <row r="39" spans="2:4" hidden="1" outlineLevel="1" x14ac:dyDescent="0.25">
      <c r="B39" s="10" t="s">
        <v>345</v>
      </c>
      <c r="C39" s="58">
        <v>239164.36251920101</v>
      </c>
      <c r="D39" s="58">
        <v>288648.66288832302</v>
      </c>
    </row>
    <row r="40" spans="2:4" hidden="1" outlineLevel="1" x14ac:dyDescent="0.25">
      <c r="B40" s="10" t="s">
        <v>45</v>
      </c>
      <c r="C40" s="58">
        <v>171138.037634409</v>
      </c>
      <c r="D40" s="58">
        <v>232111.08156124799</v>
      </c>
    </row>
    <row r="41" spans="2:4" collapsed="1" x14ac:dyDescent="0.25">
      <c r="B41" s="9" t="s">
        <v>48</v>
      </c>
      <c r="C41" s="81">
        <f>C42+C43+C44</f>
        <v>776950.95366103412</v>
      </c>
      <c r="D41" s="83">
        <f>D42+D43+D44</f>
        <v>47538.042855309599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194871.38376856101</v>
      </c>
      <c r="D43" s="84">
        <v>11923.2857807196</v>
      </c>
    </row>
    <row r="44" spans="2:4" hidden="1" outlineLevel="1" x14ac:dyDescent="0.25">
      <c r="B44" s="10" t="s">
        <v>55</v>
      </c>
      <c r="C44" s="84">
        <v>582079.56989247305</v>
      </c>
      <c r="D44" s="84">
        <v>35614.757074590001</v>
      </c>
    </row>
    <row r="45" spans="2:4" collapsed="1" x14ac:dyDescent="0.25">
      <c r="B45" s="9" t="s">
        <v>58</v>
      </c>
      <c r="C45" s="56">
        <f>C46+C47+C48+C49+C50+C51+C52</f>
        <v>572975.99999999977</v>
      </c>
      <c r="D45" s="56">
        <f>D46+D47+D48+D49+D50+D51+D52</f>
        <v>482405.16666666669</v>
      </c>
    </row>
    <row r="46" spans="2:4" hidden="1" outlineLevel="1" x14ac:dyDescent="0.25">
      <c r="B46" s="10" t="s">
        <v>240</v>
      </c>
      <c r="C46" s="58">
        <v>292072.83333333302</v>
      </c>
      <c r="D46" s="58">
        <v>242884.375</v>
      </c>
    </row>
    <row r="47" spans="2:4" hidden="1" outlineLevel="1" x14ac:dyDescent="0.25">
      <c r="B47" s="10" t="s">
        <v>238</v>
      </c>
      <c r="C47" s="58">
        <v>99347.241666666698</v>
      </c>
      <c r="D47" s="58">
        <v>82628.850000000006</v>
      </c>
    </row>
    <row r="48" spans="2:4" hidden="1" outlineLevel="1" x14ac:dyDescent="0.25">
      <c r="B48" s="10" t="s">
        <v>239</v>
      </c>
      <c r="C48" s="58">
        <v>138579.92499999999</v>
      </c>
      <c r="D48" s="58">
        <v>115314.9</v>
      </c>
    </row>
    <row r="49" spans="2:5" hidden="1" outlineLevel="1" x14ac:dyDescent="0.25">
      <c r="B49" s="11" t="s">
        <v>68</v>
      </c>
      <c r="C49" s="58">
        <v>33019.408333333296</v>
      </c>
      <c r="D49" s="58">
        <v>41577.041666666701</v>
      </c>
    </row>
    <row r="50" spans="2:5" hidden="1" outlineLevel="1" x14ac:dyDescent="0.25">
      <c r="B50" s="11" t="s">
        <v>71</v>
      </c>
      <c r="C50" s="58">
        <v>8363.4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1593.19166666667</v>
      </c>
      <c r="D52" s="58">
        <v>0</v>
      </c>
    </row>
    <row r="53" spans="2:5" collapsed="1" x14ac:dyDescent="0.25">
      <c r="B53" s="8" t="s">
        <v>347</v>
      </c>
      <c r="C53" s="81">
        <v>15066</v>
      </c>
      <c r="D53" s="81">
        <v>0</v>
      </c>
    </row>
    <row r="54" spans="2:5" x14ac:dyDescent="0.25">
      <c r="B54" s="12" t="s">
        <v>80</v>
      </c>
      <c r="C54" s="81">
        <f>C55+C56</f>
        <v>3366.4</v>
      </c>
      <c r="D54" s="83">
        <f>D55+D56</f>
        <v>6958.2916666666697</v>
      </c>
      <c r="E54" s="43"/>
    </row>
    <row r="55" spans="2:5" hidden="1" outlineLevel="1" x14ac:dyDescent="0.25">
      <c r="B55" s="13" t="s">
        <v>81</v>
      </c>
      <c r="C55" s="58">
        <v>3366.4</v>
      </c>
      <c r="D55" s="58">
        <v>6958.2916666666697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166832.0833333334</v>
      </c>
      <c r="D57" s="56">
        <f>D58+D59+D61+D62+D63+D64+D71+D65+D66+D60+D67+D68+D69+D70</f>
        <v>1462748.1583333299</v>
      </c>
    </row>
    <row r="58" spans="2:5" hidden="1" outlineLevel="1" x14ac:dyDescent="0.25">
      <c r="B58" s="13" t="s">
        <v>88</v>
      </c>
      <c r="C58" s="57">
        <v>8598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63295.5</v>
      </c>
      <c r="D60" s="58">
        <v>1389088.1583333299</v>
      </c>
    </row>
    <row r="61" spans="2:5" hidden="1" outlineLevel="1" x14ac:dyDescent="0.25">
      <c r="B61" s="13" t="s">
        <v>92</v>
      </c>
      <c r="C61" s="58">
        <v>27060.166666666701</v>
      </c>
      <c r="D61" s="59">
        <v>73660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4.30833333333333</v>
      </c>
      <c r="D63" s="58">
        <v>0</v>
      </c>
    </row>
    <row r="64" spans="2:5" hidden="1" outlineLevel="1" x14ac:dyDescent="0.25">
      <c r="B64" s="13" t="s">
        <v>233</v>
      </c>
      <c r="C64" s="60">
        <v>4.30833333333333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25686.5</v>
      </c>
      <c r="D66" s="58">
        <v>0</v>
      </c>
    </row>
    <row r="67" spans="1:5" hidden="1" outlineLevel="1" x14ac:dyDescent="0.25">
      <c r="B67" s="13" t="s">
        <v>298</v>
      </c>
      <c r="C67" s="60">
        <v>42174.766666666699</v>
      </c>
      <c r="D67" s="58">
        <v>0</v>
      </c>
    </row>
    <row r="68" spans="1:5" hidden="1" outlineLevel="1" x14ac:dyDescent="0.25">
      <c r="B68" s="13" t="s">
        <v>299</v>
      </c>
      <c r="C68" s="60">
        <v>4.2666666666666702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4.2666666666666702</v>
      </c>
      <c r="D71" s="58">
        <v>0</v>
      </c>
    </row>
    <row r="72" spans="1:5" collapsed="1" x14ac:dyDescent="0.25">
      <c r="B72" s="12" t="s">
        <v>96</v>
      </c>
      <c r="C72" s="85">
        <f>C73+C74</f>
        <v>13329.5</v>
      </c>
      <c r="D72" s="83">
        <f>D73+D74</f>
        <v>30216.150000000031</v>
      </c>
      <c r="E72" s="43"/>
    </row>
    <row r="73" spans="1:5" hidden="1" outlineLevel="1" x14ac:dyDescent="0.25">
      <c r="B73" s="13" t="s">
        <v>97</v>
      </c>
      <c r="C73" s="60">
        <v>7811.8</v>
      </c>
      <c r="D73" s="58">
        <v>25332.7166666667</v>
      </c>
      <c r="E73" s="43"/>
    </row>
    <row r="74" spans="1:5" hidden="1" outlineLevel="1" x14ac:dyDescent="0.25">
      <c r="B74" s="13" t="s">
        <v>100</v>
      </c>
      <c r="C74" s="58">
        <v>5517.7</v>
      </c>
      <c r="D74" s="58">
        <v>4883.4333333333298</v>
      </c>
    </row>
    <row r="75" spans="1:5" collapsed="1" x14ac:dyDescent="0.25">
      <c r="B75" s="9" t="s">
        <v>103</v>
      </c>
      <c r="C75" s="86">
        <f>C76+C77+C78+C79+C87+C80+C81+C82+C83+C84+C85+C86</f>
        <v>59099.058333333356</v>
      </c>
      <c r="D75" s="81">
        <f>D76+D77+D78+D79+D87+D80+D81+D82+D83+D84+D85+D86</f>
        <v>717419.99166666646</v>
      </c>
    </row>
    <row r="76" spans="1:5" hidden="1" outlineLevel="1" x14ac:dyDescent="0.25">
      <c r="B76" s="10" t="s">
        <v>346</v>
      </c>
      <c r="C76" s="58">
        <v>183.7</v>
      </c>
      <c r="D76" s="58">
        <v>194.816666666667</v>
      </c>
    </row>
    <row r="77" spans="1:5" hidden="1" outlineLevel="1" x14ac:dyDescent="0.25">
      <c r="B77" s="16" t="s">
        <v>270</v>
      </c>
      <c r="C77" s="87">
        <v>10052.141666666699</v>
      </c>
      <c r="D77" s="58">
        <v>0</v>
      </c>
    </row>
    <row r="78" spans="1:5" hidden="1" outlineLevel="1" x14ac:dyDescent="0.25">
      <c r="B78" s="10" t="s">
        <v>269</v>
      </c>
      <c r="C78" s="58">
        <v>809.6</v>
      </c>
      <c r="D78" s="59">
        <v>10164.775</v>
      </c>
    </row>
    <row r="79" spans="1:5" hidden="1" outlineLevel="1" x14ac:dyDescent="0.25">
      <c r="B79" s="10" t="s">
        <v>267</v>
      </c>
      <c r="C79" s="58">
        <v>6087.3</v>
      </c>
      <c r="D79" s="59">
        <v>0</v>
      </c>
    </row>
    <row r="80" spans="1:5" hidden="1" outlineLevel="1" x14ac:dyDescent="0.25">
      <c r="B80" s="10" t="s">
        <v>266</v>
      </c>
      <c r="C80" s="58">
        <v>4.5999999999999996</v>
      </c>
      <c r="D80" s="59">
        <v>485351.75</v>
      </c>
    </row>
    <row r="81" spans="1:4" hidden="1" outlineLevel="1" x14ac:dyDescent="0.25">
      <c r="B81" s="10" t="s">
        <v>349</v>
      </c>
      <c r="C81" s="58">
        <v>37089.199999999997</v>
      </c>
      <c r="D81" s="59">
        <v>26640</v>
      </c>
    </row>
    <row r="82" spans="1:4" hidden="1" outlineLevel="1" x14ac:dyDescent="0.25">
      <c r="B82" s="10" t="s">
        <v>326</v>
      </c>
      <c r="C82" s="58">
        <v>4217.9750000000004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5.2333333333333396</v>
      </c>
      <c r="D84" s="59">
        <v>0</v>
      </c>
    </row>
    <row r="85" spans="1:4" hidden="1" outlineLevel="1" x14ac:dyDescent="0.25">
      <c r="B85" s="10" t="s">
        <v>354</v>
      </c>
      <c r="C85" s="58">
        <v>640.50833333333298</v>
      </c>
      <c r="D85" s="59">
        <v>0</v>
      </c>
    </row>
    <row r="86" spans="1:4" hidden="1" outlineLevel="1" x14ac:dyDescent="0.25">
      <c r="B86" s="10" t="s">
        <v>364</v>
      </c>
      <c r="C86" s="58">
        <v>4.5333333333333297</v>
      </c>
      <c r="D86" s="59">
        <v>57108.541666666701</v>
      </c>
    </row>
    <row r="87" spans="1:4" hidden="1" outlineLevel="1" x14ac:dyDescent="0.25">
      <c r="A87" s="15"/>
      <c r="B87" s="10" t="s">
        <v>268</v>
      </c>
      <c r="C87" s="58">
        <v>4.2666666666666702</v>
      </c>
      <c r="D87" s="59">
        <v>137960.10833333299</v>
      </c>
    </row>
    <row r="88" spans="1:4" collapsed="1" x14ac:dyDescent="0.25">
      <c r="B88" s="8" t="s">
        <v>117</v>
      </c>
      <c r="C88" s="81">
        <v>35582.800000000003</v>
      </c>
      <c r="D88" s="81">
        <v>40570.333333333299</v>
      </c>
    </row>
    <row r="89" spans="1:4" x14ac:dyDescent="0.25">
      <c r="B89" s="8" t="s">
        <v>120</v>
      </c>
      <c r="C89" s="81">
        <v>60486.3</v>
      </c>
      <c r="D89" s="81">
        <v>70200.791666666701</v>
      </c>
    </row>
    <row r="90" spans="1:4" x14ac:dyDescent="0.25">
      <c r="B90" s="17" t="s">
        <v>123</v>
      </c>
      <c r="C90" s="56">
        <f>C91+C92+C93+C94+C95</f>
        <v>529850.56004864362</v>
      </c>
      <c r="D90" s="56">
        <f>D91+D92+D93+D94+D95</f>
        <v>809242.97182311327</v>
      </c>
    </row>
    <row r="91" spans="1:4" hidden="1" outlineLevel="1" x14ac:dyDescent="0.25">
      <c r="B91" s="11" t="s">
        <v>124</v>
      </c>
      <c r="C91" s="88">
        <v>429441.61546339002</v>
      </c>
      <c r="D91" s="88">
        <v>701278.33698017302</v>
      </c>
    </row>
    <row r="92" spans="1:4" hidden="1" outlineLevel="1" x14ac:dyDescent="0.25">
      <c r="B92" s="11" t="s">
        <v>127</v>
      </c>
      <c r="C92" s="88">
        <v>30291.436251920099</v>
      </c>
      <c r="D92" s="88">
        <v>12359.1015096068</v>
      </c>
    </row>
    <row r="93" spans="1:4" hidden="1" outlineLevel="1" x14ac:dyDescent="0.25">
      <c r="B93" s="11" t="s">
        <v>130</v>
      </c>
      <c r="C93" s="58">
        <v>14121.4916666667</v>
      </c>
      <c r="D93" s="58">
        <v>14268.4916666667</v>
      </c>
    </row>
    <row r="94" spans="1:4" hidden="1" outlineLevel="1" x14ac:dyDescent="0.25">
      <c r="B94" s="11" t="s">
        <v>133</v>
      </c>
      <c r="C94" s="58">
        <v>55991.716666666704</v>
      </c>
      <c r="D94" s="58">
        <v>80368.166666666701</v>
      </c>
    </row>
    <row r="95" spans="1:4" hidden="1" outlineLevel="1" x14ac:dyDescent="0.25">
      <c r="A95" s="15"/>
      <c r="B95" s="11" t="s">
        <v>136</v>
      </c>
      <c r="C95" s="58">
        <v>4.3</v>
      </c>
      <c r="D95" s="58">
        <v>968.875</v>
      </c>
    </row>
    <row r="96" spans="1:4" collapsed="1" x14ac:dyDescent="0.25">
      <c r="B96" s="9" t="s">
        <v>137</v>
      </c>
      <c r="C96" s="81">
        <f>C97+C98+C99+C100+C101+C102+C103+C104+C105</f>
        <v>33662.875000000029</v>
      </c>
      <c r="D96" s="81">
        <f>D97+D98+D99+D100+D101+D102+D103+D104+D105</f>
        <v>37336.525000000001</v>
      </c>
    </row>
    <row r="97" spans="1:4" hidden="1" outlineLevel="1" x14ac:dyDescent="0.25">
      <c r="B97" s="18" t="s">
        <v>138</v>
      </c>
      <c r="C97" s="57">
        <v>4393.8999999999996</v>
      </c>
      <c r="D97" s="57">
        <v>11417.924999999999</v>
      </c>
    </row>
    <row r="98" spans="1:4" hidden="1" outlineLevel="1" x14ac:dyDescent="0.25">
      <c r="B98" s="18" t="s">
        <v>141</v>
      </c>
      <c r="C98" s="57">
        <v>21445.066666666698</v>
      </c>
      <c r="D98" s="57">
        <v>17813.45</v>
      </c>
    </row>
    <row r="99" spans="1:4" hidden="1" outlineLevel="1" x14ac:dyDescent="0.25">
      <c r="B99" s="19" t="s">
        <v>144</v>
      </c>
      <c r="C99" s="57">
        <v>7770.6083333333299</v>
      </c>
      <c r="D99" s="57">
        <v>7450.0083333333296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49</v>
      </c>
      <c r="D102" s="57">
        <v>274.58333333333297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4.3</v>
      </c>
      <c r="D105" s="57">
        <v>380.558333333333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27851.724999999999</v>
      </c>
      <c r="D106" s="56">
        <f>D107+D108+D109+D110+D111+D112+D113+D114+D115+D116+D117+D118+D121+D119+D120</f>
        <v>23540.483333333323</v>
      </c>
    </row>
    <row r="107" spans="1:4" hidden="1" outlineLevel="1" x14ac:dyDescent="0.25">
      <c r="B107" s="44" t="s">
        <v>219</v>
      </c>
      <c r="C107" s="57">
        <v>1147.8</v>
      </c>
      <c r="D107" s="57">
        <v>4157.95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1934.5</v>
      </c>
      <c r="D109" s="57">
        <v>7884.1833333333298</v>
      </c>
    </row>
    <row r="110" spans="1:4" hidden="1" outlineLevel="1" x14ac:dyDescent="0.25">
      <c r="B110" s="44" t="s">
        <v>222</v>
      </c>
      <c r="C110" s="57">
        <v>1006.9</v>
      </c>
      <c r="D110" s="57">
        <v>1423.4833333333299</v>
      </c>
    </row>
    <row r="111" spans="1:4" hidden="1" outlineLevel="1" x14ac:dyDescent="0.25">
      <c r="B111" s="20" t="s">
        <v>323</v>
      </c>
      <c r="C111" s="57">
        <v>14106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1860</v>
      </c>
      <c r="D116" s="58">
        <v>508.28333333333302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6276.5</v>
      </c>
      <c r="D118" s="58">
        <v>0</v>
      </c>
    </row>
    <row r="119" spans="1:4" hidden="1" outlineLevel="1" x14ac:dyDescent="0.25">
      <c r="B119" s="21" t="s">
        <v>293</v>
      </c>
      <c r="C119" s="58">
        <v>1511.6</v>
      </c>
      <c r="D119" s="58">
        <v>0</v>
      </c>
    </row>
    <row r="120" spans="1:4" hidden="1" outlineLevel="1" x14ac:dyDescent="0.25">
      <c r="B120" s="21" t="s">
        <v>350</v>
      </c>
      <c r="C120" s="58">
        <v>4.1583333333333297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4.2666666666666702</v>
      </c>
      <c r="D121" s="58">
        <v>9566.5833333333303</v>
      </c>
    </row>
    <row r="122" spans="1:4" collapsed="1" x14ac:dyDescent="0.25">
      <c r="B122" s="22" t="s">
        <v>307</v>
      </c>
      <c r="C122" s="94">
        <f>C123+C124+C125</f>
        <v>209014.66666666669</v>
      </c>
      <c r="D122" s="94">
        <f>D123+D124+D125</f>
        <v>172324.44999999972</v>
      </c>
    </row>
    <row r="123" spans="1:4" hidden="1" outlineLevel="1" x14ac:dyDescent="0.25">
      <c r="B123" s="11" t="s">
        <v>186</v>
      </c>
      <c r="C123" s="58">
        <v>166032.17499999999</v>
      </c>
      <c r="D123" s="58">
        <v>132884.75833333301</v>
      </c>
    </row>
    <row r="124" spans="1:4" hidden="1" outlineLevel="1" x14ac:dyDescent="0.25">
      <c r="B124" s="11" t="s">
        <v>308</v>
      </c>
      <c r="C124" s="58">
        <v>42982.491666666698</v>
      </c>
      <c r="D124" s="58">
        <v>39439.691666666702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799.39166666666699</v>
      </c>
      <c r="D126" s="83">
        <f>D127+D128</f>
        <v>807.73333333333301</v>
      </c>
    </row>
    <row r="127" spans="1:4" hidden="1" outlineLevel="1" x14ac:dyDescent="0.25">
      <c r="B127" s="13" t="s">
        <v>190</v>
      </c>
      <c r="C127" s="58">
        <v>799.39166666666699</v>
      </c>
      <c r="D127" s="58">
        <v>807.73333333333301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166805.99166666699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3540983.4923323095</v>
      </c>
      <c r="D130" s="55">
        <f>D31+D32+D37+D41+D45+D53+D54+D57+D72+D75+D88+D89+D90+D96+D106+D122+D126+D129+D33</f>
        <v>4904835.4990763618</v>
      </c>
    </row>
    <row r="131" spans="2:5" ht="15.75" thickTop="1" x14ac:dyDescent="0.25">
      <c r="B131" s="24" t="s">
        <v>198</v>
      </c>
      <c r="C131" s="89">
        <v>594676.37433435698</v>
      </c>
      <c r="D131" s="89">
        <v>444922.48425696901</v>
      </c>
    </row>
    <row r="132" spans="2:5" x14ac:dyDescent="0.25">
      <c r="B132" s="10" t="s">
        <v>201</v>
      </c>
      <c r="C132" s="90">
        <v>827131.97333333304</v>
      </c>
      <c r="D132" s="90">
        <v>1069951.5966666699</v>
      </c>
    </row>
    <row r="133" spans="2:5" ht="12" customHeight="1" thickBot="1" x14ac:dyDescent="0.3">
      <c r="B133" s="54" t="s">
        <v>204</v>
      </c>
      <c r="C133" s="91">
        <f>C130+C131+C132</f>
        <v>4962791.8399999989</v>
      </c>
      <c r="D133" s="91">
        <f>D130+D131+D132</f>
        <v>6419709.5800000001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-354159.9319999991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-1804013.88</v>
      </c>
    </row>
    <row r="137" spans="2:5" x14ac:dyDescent="0.25">
      <c r="B137" s="8" t="s">
        <v>207</v>
      </c>
      <c r="C137" s="45"/>
      <c r="D137" s="46">
        <v>-1899335.48</v>
      </c>
      <c r="E137" s="47"/>
    </row>
    <row r="138" spans="2:5" ht="12.75" hidden="1" customHeight="1" x14ac:dyDescent="0.25">
      <c r="B138" s="29" t="s">
        <v>209</v>
      </c>
      <c r="D138" s="48">
        <v>-1256134.69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479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1959</v>
      </c>
      <c r="D8" s="35"/>
    </row>
    <row r="9" spans="2:4" x14ac:dyDescent="0.25">
      <c r="B9" s="65" t="s">
        <v>5</v>
      </c>
      <c r="C9" s="66">
        <v>1906.2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3</v>
      </c>
      <c r="D11" s="35"/>
    </row>
    <row r="12" spans="2:4" x14ac:dyDescent="0.25">
      <c r="B12" s="65" t="s">
        <v>11</v>
      </c>
      <c r="C12" s="67">
        <v>30</v>
      </c>
      <c r="D12" s="35"/>
    </row>
    <row r="13" spans="2:4" x14ac:dyDescent="0.25">
      <c r="B13" s="65" t="s">
        <v>13</v>
      </c>
      <c r="C13" s="68">
        <v>105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1098</v>
      </c>
      <c r="D15" s="35"/>
    </row>
    <row r="16" spans="2:4" ht="24" x14ac:dyDescent="0.25">
      <c r="B16" s="69" t="s">
        <v>19</v>
      </c>
      <c r="C16" s="38">
        <v>202.6</v>
      </c>
      <c r="D16" s="35"/>
    </row>
    <row r="17" spans="2:4" x14ac:dyDescent="0.25">
      <c r="B17" s="70" t="s">
        <v>21</v>
      </c>
      <c r="C17" s="38">
        <v>60.78</v>
      </c>
      <c r="D17" s="35"/>
    </row>
    <row r="18" spans="2:4" x14ac:dyDescent="0.25">
      <c r="B18" s="70" t="s">
        <v>22</v>
      </c>
      <c r="C18" s="71" t="s">
        <v>384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664158.20400000003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657891.30000000005</v>
      </c>
      <c r="D26" s="41"/>
    </row>
    <row r="27" spans="2:4" x14ac:dyDescent="0.25">
      <c r="B27" s="74" t="s">
        <v>32</v>
      </c>
      <c r="C27" s="76">
        <v>630648.87</v>
      </c>
      <c r="D27" s="41"/>
    </row>
    <row r="28" spans="2:4" ht="12.75" customHeight="1" x14ac:dyDescent="0.25">
      <c r="B28" s="77" t="s">
        <v>34</v>
      </c>
      <c r="C28" s="78">
        <f>C27/C26%</f>
        <v>95.859129008089937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19629.2</v>
      </c>
      <c r="D31" s="81">
        <v>33339.708333333299</v>
      </c>
    </row>
    <row r="32" spans="2:4" x14ac:dyDescent="0.25">
      <c r="B32" s="8" t="s">
        <v>38</v>
      </c>
      <c r="C32" s="81">
        <v>2545.1</v>
      </c>
      <c r="D32" s="81">
        <v>3411.6083333333299</v>
      </c>
    </row>
    <row r="33" spans="2:4" x14ac:dyDescent="0.25">
      <c r="B33" s="8" t="s">
        <v>334</v>
      </c>
      <c r="C33" s="81">
        <f>C34+C35+C36</f>
        <v>1156.9333333333338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804.91666666666697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352.01666666666699</v>
      </c>
      <c r="D36" s="58">
        <v>0</v>
      </c>
    </row>
    <row r="37" spans="2:4" collapsed="1" x14ac:dyDescent="0.25">
      <c r="B37" s="9" t="s">
        <v>41</v>
      </c>
      <c r="C37" s="56">
        <f>C38+C40+C39</f>
        <v>162719.42524321549</v>
      </c>
      <c r="D37" s="82">
        <f>D38+D40+D39</f>
        <v>163505.5315088263</v>
      </c>
    </row>
    <row r="38" spans="2:4" hidden="1" outlineLevel="1" x14ac:dyDescent="0.25">
      <c r="B38" s="10" t="s">
        <v>322</v>
      </c>
      <c r="C38" s="58">
        <v>98638.588069636404</v>
      </c>
      <c r="D38" s="58">
        <v>81808.354451074294</v>
      </c>
    </row>
    <row r="39" spans="2:4" hidden="1" outlineLevel="1" x14ac:dyDescent="0.25">
      <c r="B39" s="10" t="s">
        <v>345</v>
      </c>
      <c r="C39" s="58">
        <v>34907.3924731183</v>
      </c>
      <c r="D39" s="58">
        <v>42129.973148102297</v>
      </c>
    </row>
    <row r="40" spans="2:4" hidden="1" outlineLevel="1" x14ac:dyDescent="0.25">
      <c r="B40" s="10" t="s">
        <v>45</v>
      </c>
      <c r="C40" s="58">
        <v>29173.444700460801</v>
      </c>
      <c r="D40" s="58">
        <v>39567.203909649703</v>
      </c>
    </row>
    <row r="41" spans="2:4" collapsed="1" x14ac:dyDescent="0.25">
      <c r="B41" s="9" t="s">
        <v>48</v>
      </c>
      <c r="C41" s="81">
        <f>C42+C43+C44</f>
        <v>90827.336149513605</v>
      </c>
      <c r="D41" s="83">
        <f>D42+D43+D44</f>
        <v>5557.3011286962001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37404.147465437803</v>
      </c>
      <c r="D43" s="84">
        <v>2288.58334783896</v>
      </c>
    </row>
    <row r="44" spans="2:4" hidden="1" outlineLevel="1" x14ac:dyDescent="0.25">
      <c r="B44" s="10" t="s">
        <v>55</v>
      </c>
      <c r="C44" s="84">
        <v>53423.188684075802</v>
      </c>
      <c r="D44" s="84">
        <v>3268.7177808572401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2092.5</v>
      </c>
      <c r="D53" s="81">
        <v>0</v>
      </c>
    </row>
    <row r="54" spans="2:5" x14ac:dyDescent="0.25">
      <c r="B54" s="12" t="s">
        <v>80</v>
      </c>
      <c r="C54" s="81">
        <f>C55+C56</f>
        <v>2647.7</v>
      </c>
      <c r="D54" s="83">
        <f>D55+D56</f>
        <v>4260.4666666666672</v>
      </c>
      <c r="E54" s="43"/>
    </row>
    <row r="55" spans="2:5" hidden="1" outlineLevel="1" x14ac:dyDescent="0.25">
      <c r="B55" s="13" t="s">
        <v>81</v>
      </c>
      <c r="C55" s="58">
        <v>467.6</v>
      </c>
      <c r="D55" s="58">
        <v>966.51666666666699</v>
      </c>
      <c r="E55" s="43"/>
    </row>
    <row r="56" spans="2:5" hidden="1" outlineLevel="1" x14ac:dyDescent="0.25">
      <c r="B56" s="13" t="s">
        <v>84</v>
      </c>
      <c r="C56" s="58">
        <v>2180.1</v>
      </c>
      <c r="D56" s="58">
        <v>3293.95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68265.108333333366</v>
      </c>
      <c r="D57" s="56">
        <f>D58+D59+D61+D62+D63+D64+D71+D65+D66+D60+D67+D68+D69+D70</f>
        <v>20623.216666666671</v>
      </c>
    </row>
    <row r="58" spans="2:5" hidden="1" outlineLevel="1" x14ac:dyDescent="0.25">
      <c r="B58" s="13" t="s">
        <v>88</v>
      </c>
      <c r="C58" s="57">
        <v>1194.2</v>
      </c>
      <c r="D58" s="57">
        <v>13900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10789.8</v>
      </c>
      <c r="D60" s="58">
        <v>0</v>
      </c>
    </row>
    <row r="61" spans="2:5" hidden="1" outlineLevel="1" x14ac:dyDescent="0.25">
      <c r="B61" s="13" t="s">
        <v>92</v>
      </c>
      <c r="C61" s="58">
        <v>4612.875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0.73333333333333295</v>
      </c>
      <c r="D63" s="58">
        <v>0</v>
      </c>
    </row>
    <row r="64" spans="2:5" hidden="1" outlineLevel="1" x14ac:dyDescent="0.25">
      <c r="B64" s="13" t="s">
        <v>233</v>
      </c>
      <c r="C64" s="60">
        <v>0.73333333333333295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24592.616666666701</v>
      </c>
      <c r="D67" s="58">
        <v>6723.2166666666699</v>
      </c>
    </row>
    <row r="68" spans="1:5" hidden="1" outlineLevel="1" x14ac:dyDescent="0.25">
      <c r="B68" s="13" t="s">
        <v>299</v>
      </c>
      <c r="C68" s="60">
        <v>0.72499999999999998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27072.7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0.72499999999999998</v>
      </c>
      <c r="D71" s="58">
        <v>0</v>
      </c>
    </row>
    <row r="72" spans="1:5" collapsed="1" x14ac:dyDescent="0.25">
      <c r="B72" s="12" t="s">
        <v>96</v>
      </c>
      <c r="C72" s="85">
        <f>C73+C74</f>
        <v>479.79999999999995</v>
      </c>
      <c r="D72" s="83">
        <f>D73+D74</f>
        <v>175.76666666666699</v>
      </c>
      <c r="E72" s="43"/>
    </row>
    <row r="73" spans="1:5" hidden="1" outlineLevel="1" x14ac:dyDescent="0.25">
      <c r="B73" s="13" t="s">
        <v>97</v>
      </c>
      <c r="C73" s="60">
        <v>281.2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198.6</v>
      </c>
      <c r="D74" s="58">
        <v>175.76666666666699</v>
      </c>
    </row>
    <row r="75" spans="1:5" collapsed="1" x14ac:dyDescent="0.25">
      <c r="B75" s="9" t="s">
        <v>103</v>
      </c>
      <c r="C75" s="86">
        <f>C76+C77+C78+C79+C87+C80+C81+C82+C83+C84+C85+C86</f>
        <v>13051.424999999997</v>
      </c>
      <c r="D75" s="81">
        <f>D76+D77+D78+D79+D87+D80+D81+D82+D83+D84+D85+D86</f>
        <v>160747.28333333335</v>
      </c>
    </row>
    <row r="76" spans="1:5" hidden="1" outlineLevel="1" x14ac:dyDescent="0.25">
      <c r="B76" s="10" t="s">
        <v>346</v>
      </c>
      <c r="C76" s="58">
        <v>31.3</v>
      </c>
      <c r="D76" s="58">
        <v>33.191666666666698</v>
      </c>
    </row>
    <row r="77" spans="1:5" hidden="1" outlineLevel="1" x14ac:dyDescent="0.25">
      <c r="B77" s="16" t="s">
        <v>270</v>
      </c>
      <c r="C77" s="87">
        <v>5861.5249999999996</v>
      </c>
      <c r="D77" s="58">
        <v>10273.3166666667</v>
      </c>
    </row>
    <row r="78" spans="1:5" hidden="1" outlineLevel="1" x14ac:dyDescent="0.25">
      <c r="B78" s="10" t="s">
        <v>269</v>
      </c>
      <c r="C78" s="58">
        <v>138</v>
      </c>
      <c r="D78" s="59">
        <v>1732.625</v>
      </c>
    </row>
    <row r="79" spans="1:5" hidden="1" outlineLevel="1" x14ac:dyDescent="0.25">
      <c r="B79" s="10" t="s">
        <v>267</v>
      </c>
      <c r="C79" s="58">
        <v>1037.7</v>
      </c>
      <c r="D79" s="59">
        <v>0</v>
      </c>
    </row>
    <row r="80" spans="1:5" hidden="1" outlineLevel="1" x14ac:dyDescent="0.25">
      <c r="B80" s="10" t="s">
        <v>266</v>
      </c>
      <c r="C80" s="58">
        <v>1</v>
      </c>
      <c r="D80" s="59">
        <v>105511.25</v>
      </c>
    </row>
    <row r="81" spans="1:4" hidden="1" outlineLevel="1" x14ac:dyDescent="0.25">
      <c r="B81" s="10" t="s">
        <v>349</v>
      </c>
      <c r="C81" s="58">
        <v>5151.3</v>
      </c>
      <c r="D81" s="59">
        <v>11320</v>
      </c>
    </row>
    <row r="82" spans="1:4" hidden="1" outlineLevel="1" x14ac:dyDescent="0.25">
      <c r="B82" s="10" t="s">
        <v>326</v>
      </c>
      <c r="C82" s="58">
        <v>719.02499999999998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0.89166666666666705</v>
      </c>
      <c r="D84" s="59">
        <v>0</v>
      </c>
    </row>
    <row r="85" spans="1:4" hidden="1" outlineLevel="1" x14ac:dyDescent="0.25">
      <c r="B85" s="10" t="s">
        <v>354</v>
      </c>
      <c r="C85" s="58">
        <v>109.183333333333</v>
      </c>
      <c r="D85" s="59">
        <v>0</v>
      </c>
    </row>
    <row r="86" spans="1:4" hidden="1" outlineLevel="1" x14ac:dyDescent="0.25">
      <c r="B86" s="10" t="s">
        <v>364</v>
      </c>
      <c r="C86" s="58">
        <v>0.77500000000000002</v>
      </c>
      <c r="D86" s="59">
        <v>8883.5499999999993</v>
      </c>
    </row>
    <row r="87" spans="1:4" hidden="1" outlineLevel="1" x14ac:dyDescent="0.25">
      <c r="A87" s="15"/>
      <c r="B87" s="10" t="s">
        <v>268</v>
      </c>
      <c r="C87" s="58">
        <v>0.72499999999999998</v>
      </c>
      <c r="D87" s="59">
        <v>22993.35</v>
      </c>
    </row>
    <row r="88" spans="1:4" collapsed="1" x14ac:dyDescent="0.25">
      <c r="B88" s="8" t="s">
        <v>117</v>
      </c>
      <c r="C88" s="81">
        <v>6065.7</v>
      </c>
      <c r="D88" s="81">
        <v>6915.9083333333301</v>
      </c>
    </row>
    <row r="89" spans="1:4" x14ac:dyDescent="0.25">
      <c r="B89" s="8" t="s">
        <v>120</v>
      </c>
      <c r="C89" s="81">
        <v>10310.9</v>
      </c>
      <c r="D89" s="81">
        <v>11966.891666666699</v>
      </c>
    </row>
    <row r="90" spans="1:4" x14ac:dyDescent="0.25">
      <c r="B90" s="17" t="s">
        <v>123</v>
      </c>
      <c r="C90" s="56">
        <f>C91+C92+C93+C94+C95</f>
        <v>90322.413645673267</v>
      </c>
      <c r="D90" s="56">
        <f>D91+D92+D93+D94+D95</f>
        <v>153081.53850017348</v>
      </c>
    </row>
    <row r="91" spans="1:4" hidden="1" outlineLevel="1" x14ac:dyDescent="0.25">
      <c r="B91" s="11" t="s">
        <v>124</v>
      </c>
      <c r="C91" s="88">
        <v>73205.773169482796</v>
      </c>
      <c r="D91" s="88">
        <v>133758.00646692599</v>
      </c>
    </row>
    <row r="92" spans="1:4" hidden="1" outlineLevel="1" x14ac:dyDescent="0.25">
      <c r="B92" s="11" t="s">
        <v>127</v>
      </c>
      <c r="C92" s="88">
        <v>5163.6904761904798</v>
      </c>
      <c r="D92" s="88">
        <v>3033.3653665808502</v>
      </c>
    </row>
    <row r="93" spans="1:4" hidden="1" outlineLevel="1" x14ac:dyDescent="0.25">
      <c r="B93" s="11" t="s">
        <v>130</v>
      </c>
      <c r="C93" s="58">
        <v>2407.1999999999998</v>
      </c>
      <c r="D93" s="58">
        <v>2432.3000000000002</v>
      </c>
    </row>
    <row r="94" spans="1:4" hidden="1" outlineLevel="1" x14ac:dyDescent="0.25">
      <c r="B94" s="11" t="s">
        <v>133</v>
      </c>
      <c r="C94" s="58">
        <v>9545.0499999999993</v>
      </c>
      <c r="D94" s="58">
        <v>13700.15</v>
      </c>
    </row>
    <row r="95" spans="1:4" hidden="1" outlineLevel="1" x14ac:dyDescent="0.25">
      <c r="A95" s="15"/>
      <c r="B95" s="11" t="s">
        <v>136</v>
      </c>
      <c r="C95" s="58">
        <v>0.7</v>
      </c>
      <c r="D95" s="58">
        <v>157.71666666666701</v>
      </c>
    </row>
    <row r="96" spans="1:4" collapsed="1" x14ac:dyDescent="0.25">
      <c r="B96" s="9" t="s">
        <v>137</v>
      </c>
      <c r="C96" s="81">
        <f>C97+C98+C99+C100+C101+C102+C103+C104+C105</f>
        <v>5738.0583333333298</v>
      </c>
      <c r="D96" s="81">
        <f>D97+D98+D99+D100+D101+D102+D103+D104+D105</f>
        <v>6359.7833333333392</v>
      </c>
    </row>
    <row r="97" spans="1:4" hidden="1" outlineLevel="1" x14ac:dyDescent="0.25">
      <c r="B97" s="18" t="s">
        <v>138</v>
      </c>
      <c r="C97" s="57">
        <v>749</v>
      </c>
      <c r="D97" s="57">
        <v>1946.3416666666701</v>
      </c>
    </row>
    <row r="98" spans="1:4" hidden="1" outlineLevel="1" x14ac:dyDescent="0.25">
      <c r="B98" s="18" t="s">
        <v>141</v>
      </c>
      <c r="C98" s="57">
        <v>3655.6583333333301</v>
      </c>
      <c r="D98" s="57">
        <v>3036.625</v>
      </c>
    </row>
    <row r="99" spans="1:4" hidden="1" outlineLevel="1" x14ac:dyDescent="0.25">
      <c r="B99" s="19" t="s">
        <v>144</v>
      </c>
      <c r="C99" s="57">
        <v>1324.7</v>
      </c>
      <c r="D99" s="57">
        <v>1270.0416666666699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8</v>
      </c>
      <c r="D102" s="57">
        <v>44.825000000000003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0.7</v>
      </c>
      <c r="D105" s="57">
        <v>61.95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4747.833333333333</v>
      </c>
      <c r="D106" s="56">
        <f>D107+D108+D109+D110+D111+D112+D113+D114+D115+D116+D117+D118+D121+D119+D120</f>
        <v>3976.7083333333367</v>
      </c>
    </row>
    <row r="107" spans="1:4" hidden="1" outlineLevel="1" x14ac:dyDescent="0.25">
      <c r="B107" s="44" t="s">
        <v>219</v>
      </c>
      <c r="C107" s="57">
        <v>195.7</v>
      </c>
      <c r="D107" s="57">
        <v>708.92499999999995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329.8</v>
      </c>
      <c r="D109" s="57">
        <v>1344.11666666667</v>
      </c>
    </row>
    <row r="110" spans="1:4" hidden="1" outlineLevel="1" x14ac:dyDescent="0.25">
      <c r="B110" s="44" t="s">
        <v>222</v>
      </c>
      <c r="C110" s="57">
        <v>171.6</v>
      </c>
      <c r="D110" s="57">
        <v>242.59166666666701</v>
      </c>
    </row>
    <row r="111" spans="1:4" hidden="1" outlineLevel="1" x14ac:dyDescent="0.25">
      <c r="B111" s="20" t="s">
        <v>323</v>
      </c>
      <c r="C111" s="57">
        <v>2404.6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317.10000000000002</v>
      </c>
      <c r="D116" s="58">
        <v>86.65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1069.9000000000001</v>
      </c>
      <c r="D118" s="58">
        <v>0</v>
      </c>
    </row>
    <row r="119" spans="1:4" hidden="1" outlineLevel="1" x14ac:dyDescent="0.25">
      <c r="B119" s="21" t="s">
        <v>293</v>
      </c>
      <c r="C119" s="58">
        <v>257.7</v>
      </c>
      <c r="D119" s="58">
        <v>0</v>
      </c>
    </row>
    <row r="120" spans="1:4" hidden="1" outlineLevel="1" x14ac:dyDescent="0.25">
      <c r="B120" s="21" t="s">
        <v>350</v>
      </c>
      <c r="C120" s="58">
        <v>0.70833333333333304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0.72499999999999998</v>
      </c>
      <c r="D121" s="58">
        <v>1594.425</v>
      </c>
    </row>
    <row r="122" spans="1:4" collapsed="1" x14ac:dyDescent="0.25">
      <c r="B122" s="22" t="s">
        <v>307</v>
      </c>
      <c r="C122" s="94">
        <f>C123+C124+C125</f>
        <v>35630.175000000039</v>
      </c>
      <c r="D122" s="94">
        <f>D123+D124+D125</f>
        <v>29375.649999999998</v>
      </c>
    </row>
    <row r="123" spans="1:4" hidden="1" outlineLevel="1" x14ac:dyDescent="0.25">
      <c r="B123" s="11" t="s">
        <v>186</v>
      </c>
      <c r="C123" s="58">
        <v>28303.066666666698</v>
      </c>
      <c r="D123" s="58">
        <v>22652.474999999999</v>
      </c>
    </row>
    <row r="124" spans="1:4" hidden="1" outlineLevel="1" x14ac:dyDescent="0.25">
      <c r="B124" s="11" t="s">
        <v>308</v>
      </c>
      <c r="C124" s="58">
        <v>7327.1083333333399</v>
      </c>
      <c r="D124" s="58">
        <v>6723.1750000000002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136.30000000000001</v>
      </c>
      <c r="D126" s="83">
        <f>D127+D128</f>
        <v>137.71666666666701</v>
      </c>
    </row>
    <row r="127" spans="1:4" hidden="1" outlineLevel="1" x14ac:dyDescent="0.25">
      <c r="B127" s="13" t="s">
        <v>190</v>
      </c>
      <c r="C127" s="58">
        <v>136.30000000000001</v>
      </c>
      <c r="D127" s="58">
        <v>137.71666666666701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28435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544800.90837173571</v>
      </c>
      <c r="D130" s="55">
        <f>D31+D32+D37+D41+D45+D53+D54+D57+D72+D75+D88+D89+D90+D96+D106+D122+D126+D129+D33</f>
        <v>603435.07947102946</v>
      </c>
    </row>
    <row r="131" spans="2:5" ht="15.75" thickTop="1" x14ac:dyDescent="0.25">
      <c r="B131" s="24" t="s">
        <v>198</v>
      </c>
      <c r="C131" s="89">
        <v>100238.699961597</v>
      </c>
      <c r="D131" s="89">
        <v>86871.678862303495</v>
      </c>
    </row>
    <row r="132" spans="2:5" x14ac:dyDescent="0.25">
      <c r="B132" s="10" t="s">
        <v>201</v>
      </c>
      <c r="C132" s="90">
        <v>129007.921666667</v>
      </c>
      <c r="D132" s="90">
        <v>138061.351666667</v>
      </c>
    </row>
    <row r="133" spans="2:5" ht="12" customHeight="1" thickBot="1" x14ac:dyDescent="0.3">
      <c r="B133" s="54" t="s">
        <v>204</v>
      </c>
      <c r="C133" s="91">
        <f>C130+C131+C132</f>
        <v>774047.52999999968</v>
      </c>
      <c r="D133" s="91">
        <f>D130+D131+D132</f>
        <v>828368.11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-109889.32599999965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-197719.24</v>
      </c>
    </row>
    <row r="137" spans="2:5" x14ac:dyDescent="0.25">
      <c r="B137" s="8" t="s">
        <v>207</v>
      </c>
      <c r="C137" s="45"/>
      <c r="D137" s="46">
        <v>-137348.48000000001</v>
      </c>
      <c r="E137" s="47"/>
    </row>
    <row r="138" spans="2:5" ht="12.75" hidden="1" customHeight="1" x14ac:dyDescent="0.25">
      <c r="B138" s="29" t="s">
        <v>209</v>
      </c>
      <c r="D138" s="48">
        <v>-309884.89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480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1953</v>
      </c>
      <c r="D8" s="35"/>
    </row>
    <row r="9" spans="2:4" x14ac:dyDescent="0.25">
      <c r="B9" s="65" t="s">
        <v>5</v>
      </c>
      <c r="C9" s="66">
        <v>98.9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8</v>
      </c>
      <c r="D12" s="35"/>
    </row>
    <row r="13" spans="2:4" x14ac:dyDescent="0.25">
      <c r="B13" s="65" t="s">
        <v>13</v>
      </c>
      <c r="C13" s="68">
        <v>9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359</v>
      </c>
      <c r="D15" s="35"/>
    </row>
    <row r="16" spans="2:4" ht="24" x14ac:dyDescent="0.25">
      <c r="B16" s="69" t="s">
        <v>19</v>
      </c>
      <c r="C16" s="38">
        <v>60.8</v>
      </c>
      <c r="D16" s="35"/>
    </row>
    <row r="17" spans="2:4" x14ac:dyDescent="0.25">
      <c r="B17" s="70" t="s">
        <v>21</v>
      </c>
      <c r="C17" s="38">
        <v>27.36</v>
      </c>
      <c r="D17" s="35"/>
    </row>
    <row r="18" spans="2:4" x14ac:dyDescent="0.25">
      <c r="B18" s="70" t="s">
        <v>22</v>
      </c>
      <c r="C18" s="71" t="s">
        <v>481</v>
      </c>
      <c r="D18" s="35"/>
    </row>
    <row r="19" spans="2:4" x14ac:dyDescent="0.25">
      <c r="B19" s="72" t="s">
        <v>24</v>
      </c>
      <c r="C19" s="73" t="s">
        <v>372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20430.761999999999</v>
      </c>
      <c r="D21" s="41"/>
    </row>
    <row r="22" spans="2:4" hidden="1" outlineLevel="1" x14ac:dyDescent="0.25">
      <c r="B22" s="39" t="s">
        <v>280</v>
      </c>
      <c r="C22" s="79" t="s">
        <v>373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374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14325.07</v>
      </c>
      <c r="D26" s="41"/>
    </row>
    <row r="27" spans="2:4" x14ac:dyDescent="0.25">
      <c r="B27" s="74" t="s">
        <v>32</v>
      </c>
      <c r="C27" s="76">
        <v>8090.42</v>
      </c>
      <c r="D27" s="41"/>
    </row>
    <row r="28" spans="2:4" ht="12.75" customHeight="1" x14ac:dyDescent="0.25">
      <c r="B28" s="77" t="s">
        <v>34</v>
      </c>
      <c r="C28" s="78">
        <f>C27/C26%</f>
        <v>56.47735054697813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1018.4</v>
      </c>
      <c r="D31" s="81">
        <v>1729.7333333333299</v>
      </c>
    </row>
    <row r="32" spans="2:4" x14ac:dyDescent="0.25">
      <c r="B32" s="8" t="s">
        <v>38</v>
      </c>
      <c r="C32" s="81">
        <v>132</v>
      </c>
      <c r="D32" s="81">
        <v>176.933333333333</v>
      </c>
    </row>
    <row r="33" spans="2:4" x14ac:dyDescent="0.25">
      <c r="B33" s="8" t="s">
        <v>334</v>
      </c>
      <c r="C33" s="81">
        <f>C34+C35+C36</f>
        <v>60.024999999999999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41.758333333333297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18.266666666666701</v>
      </c>
      <c r="D36" s="58">
        <v>0</v>
      </c>
    </row>
    <row r="37" spans="2:4" collapsed="1" x14ac:dyDescent="0.25">
      <c r="B37" s="9" t="s">
        <v>41</v>
      </c>
      <c r="C37" s="56">
        <f>C38+C40+C39</f>
        <v>34785.451868919597</v>
      </c>
      <c r="D37" s="82">
        <f>D38+D40+D39</f>
        <v>32617.799005668938</v>
      </c>
    </row>
    <row r="38" spans="2:4" hidden="1" outlineLevel="1" x14ac:dyDescent="0.25">
      <c r="B38" s="10" t="s">
        <v>322</v>
      </c>
      <c r="C38" s="58">
        <v>25404.2754736303</v>
      </c>
      <c r="D38" s="58">
        <v>21069.6301536723</v>
      </c>
    </row>
    <row r="39" spans="2:4" hidden="1" outlineLevel="1" x14ac:dyDescent="0.25">
      <c r="B39" s="10" t="s">
        <v>345</v>
      </c>
      <c r="C39" s="58">
        <v>7867.5627240143403</v>
      </c>
      <c r="D39" s="58">
        <v>9495.4320882764205</v>
      </c>
    </row>
    <row r="40" spans="2:4" hidden="1" outlineLevel="1" x14ac:dyDescent="0.25">
      <c r="B40" s="10" t="s">
        <v>45</v>
      </c>
      <c r="C40" s="58">
        <v>1513.6136712749601</v>
      </c>
      <c r="D40" s="58">
        <v>2052.7367637202201</v>
      </c>
    </row>
    <row r="41" spans="2:4" collapsed="1" x14ac:dyDescent="0.25">
      <c r="B41" s="9" t="s">
        <v>48</v>
      </c>
      <c r="C41" s="81">
        <f>C42+C43+C44</f>
        <v>32336.411930363596</v>
      </c>
      <c r="D41" s="83">
        <f>D42+D43+D44</f>
        <v>1978.5110530319939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11224.891193036399</v>
      </c>
      <c r="D43" s="84">
        <v>686.79750132488402</v>
      </c>
    </row>
    <row r="44" spans="2:4" hidden="1" outlineLevel="1" x14ac:dyDescent="0.25">
      <c r="B44" s="10" t="s">
        <v>55</v>
      </c>
      <c r="C44" s="84">
        <v>21111.520737327199</v>
      </c>
      <c r="D44" s="84">
        <v>1291.7135517071099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0</v>
      </c>
      <c r="D53" s="81">
        <v>0</v>
      </c>
    </row>
    <row r="54" spans="2:5" x14ac:dyDescent="0.25">
      <c r="B54" s="12" t="s">
        <v>80</v>
      </c>
      <c r="C54" s="81">
        <f>C55+C56</f>
        <v>124.7</v>
      </c>
      <c r="D54" s="83">
        <f>D55+D56</f>
        <v>257.75</v>
      </c>
      <c r="E54" s="43"/>
    </row>
    <row r="55" spans="2:5" hidden="1" outlineLevel="1" x14ac:dyDescent="0.25">
      <c r="B55" s="13" t="s">
        <v>81</v>
      </c>
      <c r="C55" s="58">
        <v>124.7</v>
      </c>
      <c r="D55" s="58">
        <v>257.75</v>
      </c>
      <c r="E55" s="43"/>
    </row>
    <row r="56" spans="2:5" hidden="1" outlineLevel="1" x14ac:dyDescent="0.25">
      <c r="B56" s="13" t="s">
        <v>84</v>
      </c>
      <c r="C56" s="58">
        <v>0</v>
      </c>
      <c r="D56" s="58">
        <v>0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10563.058333333329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318.39999999999998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559.79999999999995</v>
      </c>
      <c r="D60" s="58">
        <v>0</v>
      </c>
    </row>
    <row r="61" spans="2:5" hidden="1" outlineLevel="1" x14ac:dyDescent="0.25">
      <c r="B61" s="13" t="s">
        <v>92</v>
      </c>
      <c r="C61" s="58">
        <v>239.333333333333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4.1666666666666699E-2</v>
      </c>
      <c r="D63" s="58">
        <v>0</v>
      </c>
    </row>
    <row r="64" spans="2:5" hidden="1" outlineLevel="1" x14ac:dyDescent="0.25">
      <c r="B64" s="13" t="s">
        <v>233</v>
      </c>
      <c r="C64" s="60">
        <v>4.1666666666666699E-2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8040.7583333333296</v>
      </c>
      <c r="D67" s="58">
        <v>0</v>
      </c>
    </row>
    <row r="68" spans="1:5" hidden="1" outlineLevel="1" x14ac:dyDescent="0.25">
      <c r="B68" s="13" t="s">
        <v>299</v>
      </c>
      <c r="C68" s="60">
        <v>4.1666666666666699E-2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1404.6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4.1666666666666699E-2</v>
      </c>
      <c r="D71" s="58">
        <v>0</v>
      </c>
    </row>
    <row r="72" spans="1:5" collapsed="1" x14ac:dyDescent="0.25">
      <c r="B72" s="12" t="s">
        <v>96</v>
      </c>
      <c r="C72" s="85">
        <f>C73+C74</f>
        <v>216</v>
      </c>
      <c r="D72" s="83">
        <f>D73+D74</f>
        <v>79.116666666666703</v>
      </c>
      <c r="E72" s="43"/>
    </row>
    <row r="73" spans="1:5" hidden="1" outlineLevel="1" x14ac:dyDescent="0.25">
      <c r="B73" s="13" t="s">
        <v>97</v>
      </c>
      <c r="C73" s="60">
        <v>126.6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89.4</v>
      </c>
      <c r="D74" s="58">
        <v>79.116666666666703</v>
      </c>
    </row>
    <row r="75" spans="1:5" collapsed="1" x14ac:dyDescent="0.25">
      <c r="B75" s="9" t="s">
        <v>103</v>
      </c>
      <c r="C75" s="86">
        <f>C76+C77+C78+C79+C87+C80+C81+C82+C83+C84+C85+C86</f>
        <v>2022.4833333333333</v>
      </c>
      <c r="D75" s="81">
        <f>D76+D77+D78+D79+D87+D80+D81+D82+D83+D84+D85+D86</f>
        <v>31745.450000000033</v>
      </c>
    </row>
    <row r="76" spans="1:5" hidden="1" outlineLevel="1" x14ac:dyDescent="0.25">
      <c r="B76" s="10" t="s">
        <v>346</v>
      </c>
      <c r="C76" s="58">
        <v>1.6</v>
      </c>
      <c r="D76" s="58">
        <v>1.69166666666667</v>
      </c>
    </row>
    <row r="77" spans="1:5" hidden="1" outlineLevel="1" x14ac:dyDescent="0.25">
      <c r="B77" s="16" t="s">
        <v>270</v>
      </c>
      <c r="C77" s="87">
        <v>1916.4749999999999</v>
      </c>
      <c r="D77" s="58">
        <v>0</v>
      </c>
    </row>
    <row r="78" spans="1:5" hidden="1" outlineLevel="1" x14ac:dyDescent="0.25">
      <c r="B78" s="10" t="s">
        <v>269</v>
      </c>
      <c r="C78" s="58">
        <v>7.2</v>
      </c>
      <c r="D78" s="59">
        <v>90.391666666666694</v>
      </c>
    </row>
    <row r="79" spans="1:5" hidden="1" outlineLevel="1" x14ac:dyDescent="0.25">
      <c r="B79" s="10" t="s">
        <v>267</v>
      </c>
      <c r="C79" s="58">
        <v>53.8</v>
      </c>
      <c r="D79" s="59">
        <v>0</v>
      </c>
    </row>
    <row r="80" spans="1:5" hidden="1" outlineLevel="1" x14ac:dyDescent="0.25">
      <c r="B80" s="10" t="s">
        <v>266</v>
      </c>
      <c r="C80" s="58">
        <v>0.3</v>
      </c>
      <c r="D80" s="59">
        <v>31653.366666666701</v>
      </c>
    </row>
    <row r="81" spans="1:4" hidden="1" outlineLevel="1" x14ac:dyDescent="0.25">
      <c r="B81" s="10" t="s">
        <v>349</v>
      </c>
      <c r="C81" s="58">
        <v>0</v>
      </c>
      <c r="D81" s="59">
        <v>0</v>
      </c>
    </row>
    <row r="82" spans="1:4" hidden="1" outlineLevel="1" x14ac:dyDescent="0.25">
      <c r="B82" s="10" t="s">
        <v>326</v>
      </c>
      <c r="C82" s="58">
        <v>37.308333333333302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0.05</v>
      </c>
      <c r="D84" s="59">
        <v>0</v>
      </c>
    </row>
    <row r="85" spans="1:4" hidden="1" outlineLevel="1" x14ac:dyDescent="0.25">
      <c r="B85" s="10" t="s">
        <v>354</v>
      </c>
      <c r="C85" s="58">
        <v>5.6666666666666696</v>
      </c>
      <c r="D85" s="59">
        <v>0</v>
      </c>
    </row>
    <row r="86" spans="1:4" hidden="1" outlineLevel="1" x14ac:dyDescent="0.25">
      <c r="B86" s="10" t="s">
        <v>364</v>
      </c>
      <c r="C86" s="58">
        <v>4.1666666666666699E-2</v>
      </c>
      <c r="D86" s="59">
        <v>0</v>
      </c>
    </row>
    <row r="87" spans="1:4" hidden="1" outlineLevel="1" x14ac:dyDescent="0.25">
      <c r="A87" s="15"/>
      <c r="B87" s="10" t="s">
        <v>268</v>
      </c>
      <c r="C87" s="58">
        <v>4.1666666666666699E-2</v>
      </c>
      <c r="D87" s="59">
        <v>0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535</v>
      </c>
      <c r="D89" s="81">
        <v>620.91666666666697</v>
      </c>
    </row>
    <row r="90" spans="1:4" x14ac:dyDescent="0.25">
      <c r="B90" s="17" t="s">
        <v>123</v>
      </c>
      <c r="C90" s="56">
        <f>C91+C92+C93+C94+C95</f>
        <v>4686.3560931899692</v>
      </c>
      <c r="D90" s="56">
        <f>D91+D92+D93+D94+D95</f>
        <v>14600.957691787375</v>
      </c>
    </row>
    <row r="91" spans="1:4" hidden="1" outlineLevel="1" x14ac:dyDescent="0.25">
      <c r="B91" s="11" t="s">
        <v>124</v>
      </c>
      <c r="C91" s="88">
        <v>3798.1630824372801</v>
      </c>
      <c r="D91" s="88">
        <v>6939.7222190987104</v>
      </c>
    </row>
    <row r="92" spans="1:4" hidden="1" outlineLevel="1" x14ac:dyDescent="0.25">
      <c r="B92" s="11" t="s">
        <v>127</v>
      </c>
      <c r="C92" s="88">
        <v>267.87634408602202</v>
      </c>
      <c r="D92" s="88">
        <v>157.360472688665</v>
      </c>
    </row>
    <row r="93" spans="1:4" hidden="1" outlineLevel="1" x14ac:dyDescent="0.25">
      <c r="B93" s="11" t="s">
        <v>130</v>
      </c>
      <c r="C93" s="58">
        <v>125.1</v>
      </c>
      <c r="D93" s="58">
        <v>3459.7666666666701</v>
      </c>
    </row>
    <row r="94" spans="1:4" hidden="1" outlineLevel="1" x14ac:dyDescent="0.25">
      <c r="B94" s="11" t="s">
        <v>133</v>
      </c>
      <c r="C94" s="58">
        <v>495.21666666666698</v>
      </c>
      <c r="D94" s="58">
        <v>4044.1083333333299</v>
      </c>
    </row>
    <row r="95" spans="1:4" hidden="1" outlineLevel="1" x14ac:dyDescent="0.25">
      <c r="A95" s="15"/>
      <c r="B95" s="11" t="s">
        <v>136</v>
      </c>
      <c r="C95" s="58">
        <v>0</v>
      </c>
      <c r="D95" s="58">
        <v>0</v>
      </c>
    </row>
    <row r="96" spans="1:4" collapsed="1" x14ac:dyDescent="0.25">
      <c r="B96" s="9" t="s">
        <v>137</v>
      </c>
      <c r="C96" s="81">
        <f>C97+C98+C99+C100+C101+C102+C103+C104+C105</f>
        <v>297.34166666666698</v>
      </c>
      <c r="D96" s="81">
        <f>D97+D98+D99+D100+D101+D102+D103+D104+D105</f>
        <v>4491.2833333333365</v>
      </c>
    </row>
    <row r="97" spans="1:4" hidden="1" outlineLevel="1" x14ac:dyDescent="0.25">
      <c r="B97" s="18" t="s">
        <v>138</v>
      </c>
      <c r="C97" s="57">
        <v>38.9</v>
      </c>
      <c r="D97" s="57">
        <v>101.083333333333</v>
      </c>
    </row>
    <row r="98" spans="1:4" hidden="1" outlineLevel="1" x14ac:dyDescent="0.25">
      <c r="B98" s="18" t="s">
        <v>141</v>
      </c>
      <c r="C98" s="57">
        <v>189.64166666666699</v>
      </c>
      <c r="D98" s="57">
        <v>4324.2416666666704</v>
      </c>
    </row>
    <row r="99" spans="1:4" hidden="1" outlineLevel="1" x14ac:dyDescent="0.25">
      <c r="B99" s="19" t="s">
        <v>144</v>
      </c>
      <c r="C99" s="57">
        <v>68.8</v>
      </c>
      <c r="D99" s="57">
        <v>65.9583333333333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0</v>
      </c>
      <c r="D102" s="57">
        <v>0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</v>
      </c>
      <c r="D105" s="57">
        <v>0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246.47499999999999</v>
      </c>
      <c r="D106" s="56">
        <f>D107+D108+D109+D110+D111+D112+D113+D114+D115+D116+D117+D118+D121+D119+D120</f>
        <v>123.71666666666674</v>
      </c>
    </row>
    <row r="107" spans="1:4" hidden="1" outlineLevel="1" x14ac:dyDescent="0.25">
      <c r="B107" s="44" t="s">
        <v>219</v>
      </c>
      <c r="C107" s="57">
        <v>10.199999999999999</v>
      </c>
      <c r="D107" s="57">
        <v>36.941666666666698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17.100000000000001</v>
      </c>
      <c r="D109" s="57">
        <v>69.691666666666706</v>
      </c>
    </row>
    <row r="110" spans="1:4" hidden="1" outlineLevel="1" x14ac:dyDescent="0.25">
      <c r="B110" s="44" t="s">
        <v>222</v>
      </c>
      <c r="C110" s="57">
        <v>8.9</v>
      </c>
      <c r="D110" s="57">
        <v>12.574999999999999</v>
      </c>
    </row>
    <row r="111" spans="1:4" hidden="1" outlineLevel="1" x14ac:dyDescent="0.25">
      <c r="B111" s="20" t="s">
        <v>323</v>
      </c>
      <c r="C111" s="57">
        <v>124.8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16.5</v>
      </c>
      <c r="D116" s="58">
        <v>4.5083333333333302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55.5</v>
      </c>
      <c r="D118" s="58">
        <v>0</v>
      </c>
    </row>
    <row r="119" spans="1:4" hidden="1" outlineLevel="1" x14ac:dyDescent="0.25">
      <c r="B119" s="21" t="s">
        <v>293</v>
      </c>
      <c r="C119" s="58">
        <v>13.4</v>
      </c>
      <c r="D119" s="58">
        <v>0</v>
      </c>
    </row>
    <row r="120" spans="1:4" hidden="1" outlineLevel="1" x14ac:dyDescent="0.25">
      <c r="B120" s="21" t="s">
        <v>350</v>
      </c>
      <c r="C120" s="58">
        <v>3.3333333333333298E-2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4.1666666666666699E-2</v>
      </c>
      <c r="D121" s="58">
        <v>0</v>
      </c>
    </row>
    <row r="122" spans="1:4" collapsed="1" x14ac:dyDescent="0.25">
      <c r="B122" s="22" t="s">
        <v>307</v>
      </c>
      <c r="C122" s="94">
        <f>C123+C124+C125</f>
        <v>1848.6166666666631</v>
      </c>
      <c r="D122" s="94">
        <f>D123+D124+D125</f>
        <v>1524.0083333333369</v>
      </c>
    </row>
    <row r="123" spans="1:4" hidden="1" outlineLevel="1" x14ac:dyDescent="0.25">
      <c r="B123" s="11" t="s">
        <v>186</v>
      </c>
      <c r="C123" s="58">
        <v>1468.4583333333301</v>
      </c>
      <c r="D123" s="58">
        <v>1175.24166666667</v>
      </c>
    </row>
    <row r="124" spans="1:4" hidden="1" outlineLevel="1" x14ac:dyDescent="0.25">
      <c r="B124" s="11" t="s">
        <v>308</v>
      </c>
      <c r="C124" s="58">
        <v>380.15833333333302</v>
      </c>
      <c r="D124" s="58">
        <v>348.76666666666699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7.1</v>
      </c>
      <c r="D126" s="83">
        <f>D127+D128</f>
        <v>7.1666666666666696</v>
      </c>
    </row>
    <row r="127" spans="1:4" hidden="1" outlineLevel="1" x14ac:dyDescent="0.25">
      <c r="B127" s="13" t="s">
        <v>190</v>
      </c>
      <c r="C127" s="58">
        <v>7.1</v>
      </c>
      <c r="D127" s="58">
        <v>7.1666666666666696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1591.13333333333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90470.553225806492</v>
      </c>
      <c r="D130" s="55">
        <f>D31+D32+D37+D41+D45+D53+D54+D57+D72+D75+D88+D89+D90+D96+D106+D122+D126+D129+D33</f>
        <v>89953.342750488358</v>
      </c>
    </row>
    <row r="131" spans="2:5" ht="15.75" thickTop="1" x14ac:dyDescent="0.25">
      <c r="B131" s="24" t="s">
        <v>198</v>
      </c>
      <c r="C131" s="89">
        <v>21498.7467741935</v>
      </c>
      <c r="D131" s="89">
        <v>11609.832249511701</v>
      </c>
    </row>
    <row r="132" spans="2:5" x14ac:dyDescent="0.25">
      <c r="B132" s="10" t="s">
        <v>201</v>
      </c>
      <c r="C132" s="90">
        <v>22393.86</v>
      </c>
      <c r="D132" s="90">
        <v>20312.634999999998</v>
      </c>
    </row>
    <row r="133" spans="2:5" ht="12" customHeight="1" thickBot="1" x14ac:dyDescent="0.3">
      <c r="B133" s="54" t="s">
        <v>204</v>
      </c>
      <c r="C133" s="91">
        <f>C130+C131+C132</f>
        <v>134363.15999999997</v>
      </c>
      <c r="D133" s="91">
        <f>D130+D131+D132</f>
        <v>121875.81000000006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-113932.39799999997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-113785.39000000006</v>
      </c>
    </row>
    <row r="137" spans="2:5" x14ac:dyDescent="0.25">
      <c r="B137" s="8" t="s">
        <v>207</v>
      </c>
      <c r="C137" s="45"/>
      <c r="D137" s="46">
        <v>-73790.38</v>
      </c>
      <c r="E137" s="47"/>
    </row>
    <row r="138" spans="2:5" ht="12.75" hidden="1" customHeight="1" x14ac:dyDescent="0.25">
      <c r="B138" s="29" t="s">
        <v>209</v>
      </c>
      <c r="D138" s="48">
        <v>-55799.57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72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385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1967</v>
      </c>
      <c r="D8" s="35"/>
    </row>
    <row r="9" spans="2:4" x14ac:dyDescent="0.25">
      <c r="B9" s="65" t="s">
        <v>5</v>
      </c>
      <c r="C9" s="66">
        <v>3509.1</v>
      </c>
      <c r="D9" s="35"/>
    </row>
    <row r="10" spans="2:4" x14ac:dyDescent="0.25">
      <c r="B10" s="65" t="s">
        <v>7</v>
      </c>
      <c r="C10" s="67">
        <v>4</v>
      </c>
      <c r="D10" s="35"/>
    </row>
    <row r="11" spans="2:4" x14ac:dyDescent="0.25">
      <c r="B11" s="65" t="s">
        <v>9</v>
      </c>
      <c r="C11" s="67">
        <v>5</v>
      </c>
      <c r="D11" s="35"/>
    </row>
    <row r="12" spans="2:4" x14ac:dyDescent="0.25">
      <c r="B12" s="65" t="s">
        <v>11</v>
      </c>
      <c r="C12" s="67">
        <v>64</v>
      </c>
      <c r="D12" s="35"/>
    </row>
    <row r="13" spans="2:4" x14ac:dyDescent="0.25">
      <c r="B13" s="65" t="s">
        <v>13</v>
      </c>
      <c r="C13" s="68">
        <v>144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1101</v>
      </c>
      <c r="D15" s="35"/>
    </row>
    <row r="16" spans="2:4" ht="24" x14ac:dyDescent="0.25">
      <c r="B16" s="69" t="s">
        <v>19</v>
      </c>
      <c r="C16" s="38">
        <v>327.39999999999998</v>
      </c>
      <c r="D16" s="35"/>
    </row>
    <row r="17" spans="2:4" x14ac:dyDescent="0.25">
      <c r="B17" s="70" t="s">
        <v>21</v>
      </c>
      <c r="C17" s="38">
        <v>428.4</v>
      </c>
      <c r="D17" s="35"/>
    </row>
    <row r="18" spans="2:4" x14ac:dyDescent="0.25">
      <c r="B18" s="70" t="s">
        <v>22</v>
      </c>
      <c r="C18" s="71" t="s">
        <v>386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1222640.622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1027630.14</v>
      </c>
      <c r="D26" s="41"/>
    </row>
    <row r="27" spans="2:4" x14ac:dyDescent="0.25">
      <c r="B27" s="74" t="s">
        <v>32</v>
      </c>
      <c r="C27" s="76">
        <v>1009965.05</v>
      </c>
      <c r="D27" s="41"/>
    </row>
    <row r="28" spans="2:4" ht="12.75" customHeight="1" x14ac:dyDescent="0.25">
      <c r="B28" s="77" t="s">
        <v>34</v>
      </c>
      <c r="C28" s="78">
        <f>C27/C26%</f>
        <v>98.280987554530071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36135.199999999997</v>
      </c>
      <c r="D31" s="81">
        <v>61374.724999999999</v>
      </c>
    </row>
    <row r="32" spans="2:4" x14ac:dyDescent="0.25">
      <c r="B32" s="8" t="s">
        <v>38</v>
      </c>
      <c r="C32" s="81">
        <v>4685.2</v>
      </c>
      <c r="D32" s="81">
        <v>6280.3333333333303</v>
      </c>
    </row>
    <row r="33" spans="2:4" x14ac:dyDescent="0.25">
      <c r="B33" s="8" t="s">
        <v>334</v>
      </c>
      <c r="C33" s="81">
        <f>C34+C35+C36</f>
        <v>2129.7749999999969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1481.75833333333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648.01666666666699</v>
      </c>
      <c r="D36" s="58">
        <v>0</v>
      </c>
    </row>
    <row r="37" spans="2:4" collapsed="1" x14ac:dyDescent="0.25">
      <c r="B37" s="9" t="s">
        <v>41</v>
      </c>
      <c r="C37" s="56">
        <f>C38+C40+C39</f>
        <v>267235.82309267839</v>
      </c>
      <c r="D37" s="82">
        <f>D38+D40+D39</f>
        <v>276137.88069471641</v>
      </c>
    </row>
    <row r="38" spans="2:4" hidden="1" outlineLevel="1" x14ac:dyDescent="0.25">
      <c r="B38" s="10" t="s">
        <v>322</v>
      </c>
      <c r="C38" s="58">
        <v>144127.48975934499</v>
      </c>
      <c r="D38" s="58">
        <v>119535.680908333</v>
      </c>
    </row>
    <row r="39" spans="2:4" hidden="1" outlineLevel="1" x14ac:dyDescent="0.25">
      <c r="B39" s="10" t="s">
        <v>345</v>
      </c>
      <c r="C39" s="58">
        <v>69403.289810547896</v>
      </c>
      <c r="D39" s="58">
        <v>83763.192047397606</v>
      </c>
    </row>
    <row r="40" spans="2:4" hidden="1" outlineLevel="1" x14ac:dyDescent="0.25">
      <c r="B40" s="10" t="s">
        <v>45</v>
      </c>
      <c r="C40" s="58">
        <v>53705.043522785498</v>
      </c>
      <c r="D40" s="58">
        <v>72839.007738985805</v>
      </c>
    </row>
    <row r="41" spans="2:4" collapsed="1" x14ac:dyDescent="0.25">
      <c r="B41" s="9" t="s">
        <v>48</v>
      </c>
      <c r="C41" s="81">
        <f>C42+C43+C44</f>
        <v>128670.12928827439</v>
      </c>
      <c r="D41" s="83">
        <f>D42+D43+D44</f>
        <v>7872.7251776820694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60444.783666154697</v>
      </c>
      <c r="D43" s="84">
        <v>3698.3357116371799</v>
      </c>
    </row>
    <row r="44" spans="2:4" hidden="1" outlineLevel="1" x14ac:dyDescent="0.25">
      <c r="B44" s="10" t="s">
        <v>55</v>
      </c>
      <c r="C44" s="84">
        <v>68225.345622119698</v>
      </c>
      <c r="D44" s="84">
        <v>4174.3894660448896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4464</v>
      </c>
      <c r="D53" s="81">
        <v>0</v>
      </c>
    </row>
    <row r="54" spans="2:5" x14ac:dyDescent="0.25">
      <c r="B54" s="12" t="s">
        <v>80</v>
      </c>
      <c r="C54" s="81">
        <f>C55+C56</f>
        <v>5648.5</v>
      </c>
      <c r="D54" s="83">
        <f>D55+D56</f>
        <v>9089.0833333333303</v>
      </c>
      <c r="E54" s="43"/>
    </row>
    <row r="55" spans="2:5" hidden="1" outlineLevel="1" x14ac:dyDescent="0.25">
      <c r="B55" s="13" t="s">
        <v>81</v>
      </c>
      <c r="C55" s="58">
        <v>997.5</v>
      </c>
      <c r="D55" s="58">
        <v>2061.8083333333302</v>
      </c>
      <c r="E55" s="43"/>
    </row>
    <row r="56" spans="2:5" hidden="1" outlineLevel="1" x14ac:dyDescent="0.25">
      <c r="B56" s="13" t="s">
        <v>84</v>
      </c>
      <c r="C56" s="58">
        <v>4651</v>
      </c>
      <c r="D56" s="58">
        <v>7027.2749999999996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105405.17499999996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2547.6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19862.8</v>
      </c>
      <c r="D60" s="58">
        <v>0</v>
      </c>
    </row>
    <row r="61" spans="2:5" hidden="1" outlineLevel="1" x14ac:dyDescent="0.25">
      <c r="B61" s="13" t="s">
        <v>92</v>
      </c>
      <c r="C61" s="58">
        <v>8491.7833333333292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1.35</v>
      </c>
      <c r="D63" s="58">
        <v>0</v>
      </c>
    </row>
    <row r="64" spans="2:5" hidden="1" outlineLevel="1" x14ac:dyDescent="0.25">
      <c r="B64" s="13" t="s">
        <v>233</v>
      </c>
      <c r="C64" s="60">
        <v>1.35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24659.808333333302</v>
      </c>
      <c r="D67" s="58">
        <v>0</v>
      </c>
    </row>
    <row r="68" spans="1:5" hidden="1" outlineLevel="1" x14ac:dyDescent="0.25">
      <c r="B68" s="13" t="s">
        <v>299</v>
      </c>
      <c r="C68" s="60">
        <v>1.3416666666666699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49837.8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1.3416666666666699</v>
      </c>
      <c r="D71" s="58">
        <v>0</v>
      </c>
    </row>
    <row r="72" spans="1:5" collapsed="1" x14ac:dyDescent="0.25">
      <c r="B72" s="12" t="s">
        <v>96</v>
      </c>
      <c r="C72" s="85">
        <f>C73+C74</f>
        <v>3381.9</v>
      </c>
      <c r="D72" s="83">
        <f>D73+D74</f>
        <v>1238.9833333333299</v>
      </c>
      <c r="E72" s="43"/>
    </row>
    <row r="73" spans="1:5" hidden="1" outlineLevel="1" x14ac:dyDescent="0.25">
      <c r="B73" s="13" t="s">
        <v>97</v>
      </c>
      <c r="C73" s="60">
        <v>1982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1399.9</v>
      </c>
      <c r="D74" s="58">
        <v>1238.9833333333299</v>
      </c>
    </row>
    <row r="75" spans="1:5" collapsed="1" x14ac:dyDescent="0.25">
      <c r="B75" s="9" t="s">
        <v>103</v>
      </c>
      <c r="C75" s="86">
        <f>C76+C77+C78+C79+C87+C80+C81+C82+C83+C84+C85+C86</f>
        <v>20618.575000000004</v>
      </c>
      <c r="D75" s="81">
        <f>D76+D77+D78+D79+D87+D80+D81+D82+D83+D84+D85+D86</f>
        <v>155571.05833333335</v>
      </c>
    </row>
    <row r="76" spans="1:5" hidden="1" outlineLevel="1" x14ac:dyDescent="0.25">
      <c r="B76" s="10" t="s">
        <v>346</v>
      </c>
      <c r="C76" s="58">
        <v>57.6</v>
      </c>
      <c r="D76" s="58">
        <v>61.091666666666697</v>
      </c>
    </row>
    <row r="77" spans="1:5" hidden="1" outlineLevel="1" x14ac:dyDescent="0.25">
      <c r="B77" s="16" t="s">
        <v>270</v>
      </c>
      <c r="C77" s="87">
        <v>5877.5416666666697</v>
      </c>
      <c r="D77" s="58">
        <v>9979.7916666666697</v>
      </c>
    </row>
    <row r="78" spans="1:5" hidden="1" outlineLevel="1" x14ac:dyDescent="0.25">
      <c r="B78" s="10" t="s">
        <v>269</v>
      </c>
      <c r="C78" s="58">
        <v>254.1</v>
      </c>
      <c r="D78" s="59">
        <v>3190.3</v>
      </c>
    </row>
    <row r="79" spans="1:5" hidden="1" outlineLevel="1" x14ac:dyDescent="0.25">
      <c r="B79" s="10" t="s">
        <v>267</v>
      </c>
      <c r="C79" s="58">
        <v>1910.3</v>
      </c>
      <c r="D79" s="59">
        <v>0</v>
      </c>
    </row>
    <row r="80" spans="1:5" hidden="1" outlineLevel="1" x14ac:dyDescent="0.25">
      <c r="B80" s="10" t="s">
        <v>266</v>
      </c>
      <c r="C80" s="58">
        <v>0.8</v>
      </c>
      <c r="D80" s="59">
        <v>84409</v>
      </c>
    </row>
    <row r="81" spans="1:4" hidden="1" outlineLevel="1" x14ac:dyDescent="0.25">
      <c r="B81" s="10" t="s">
        <v>349</v>
      </c>
      <c r="C81" s="58">
        <v>10989.4</v>
      </c>
      <c r="D81" s="59">
        <v>0</v>
      </c>
    </row>
    <row r="82" spans="1:4" hidden="1" outlineLevel="1" x14ac:dyDescent="0.25">
      <c r="B82" s="10" t="s">
        <v>326</v>
      </c>
      <c r="C82" s="58">
        <v>1323.65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1.6416666666666699</v>
      </c>
      <c r="D84" s="59">
        <v>0</v>
      </c>
    </row>
    <row r="85" spans="1:4" hidden="1" outlineLevel="1" x14ac:dyDescent="0.25">
      <c r="B85" s="10" t="s">
        <v>354</v>
      </c>
      <c r="C85" s="58">
        <v>201</v>
      </c>
      <c r="D85" s="59">
        <v>0</v>
      </c>
    </row>
    <row r="86" spans="1:4" hidden="1" outlineLevel="1" x14ac:dyDescent="0.25">
      <c r="B86" s="10" t="s">
        <v>364</v>
      </c>
      <c r="C86" s="58">
        <v>1.2</v>
      </c>
      <c r="D86" s="59">
        <v>15228.9416666667</v>
      </c>
    </row>
    <row r="87" spans="1:4" hidden="1" outlineLevel="1" x14ac:dyDescent="0.25">
      <c r="A87" s="15"/>
      <c r="B87" s="10" t="s">
        <v>268</v>
      </c>
      <c r="C87" s="58">
        <v>1.3416666666666699</v>
      </c>
      <c r="D87" s="59">
        <v>42701.933333333298</v>
      </c>
    </row>
    <row r="88" spans="1:4" collapsed="1" x14ac:dyDescent="0.25">
      <c r="B88" s="8" t="s">
        <v>117</v>
      </c>
      <c r="C88" s="81">
        <v>11166.3</v>
      </c>
      <c r="D88" s="81">
        <v>12731.4416666667</v>
      </c>
    </row>
    <row r="89" spans="1:4" x14ac:dyDescent="0.25">
      <c r="B89" s="8" t="s">
        <v>120</v>
      </c>
      <c r="C89" s="81">
        <v>18981.3</v>
      </c>
      <c r="D89" s="81">
        <v>22029.825000000001</v>
      </c>
    </row>
    <row r="90" spans="1:4" x14ac:dyDescent="0.25">
      <c r="B90" s="17" t="s">
        <v>123</v>
      </c>
      <c r="C90" s="56">
        <f>C91+C92+C93+C94+C95</f>
        <v>166272.63684075745</v>
      </c>
      <c r="D90" s="56">
        <f>D91+D92+D93+D94+D95</f>
        <v>281807.96953487943</v>
      </c>
    </row>
    <row r="91" spans="1:4" hidden="1" outlineLevel="1" x14ac:dyDescent="0.25">
      <c r="B91" s="11" t="s">
        <v>124</v>
      </c>
      <c r="C91" s="88">
        <v>134763.607270865</v>
      </c>
      <c r="D91" s="88">
        <v>246233.233430338</v>
      </c>
    </row>
    <row r="92" spans="1:4" hidden="1" outlineLevel="1" x14ac:dyDescent="0.25">
      <c r="B92" s="11" t="s">
        <v>127</v>
      </c>
      <c r="C92" s="88">
        <v>9505.7795698924692</v>
      </c>
      <c r="D92" s="88">
        <v>5584.0694378747603</v>
      </c>
    </row>
    <row r="93" spans="1:4" hidden="1" outlineLevel="1" x14ac:dyDescent="0.25">
      <c r="B93" s="11" t="s">
        <v>130</v>
      </c>
      <c r="C93" s="58">
        <v>4431.3999999999996</v>
      </c>
      <c r="D93" s="58">
        <v>4477.5249999999996</v>
      </c>
    </row>
    <row r="94" spans="1:4" hidden="1" outlineLevel="1" x14ac:dyDescent="0.25">
      <c r="B94" s="11" t="s">
        <v>133</v>
      </c>
      <c r="C94" s="58">
        <v>17570.55</v>
      </c>
      <c r="D94" s="58">
        <v>25220.224999999999</v>
      </c>
    </row>
    <row r="95" spans="1:4" hidden="1" outlineLevel="1" x14ac:dyDescent="0.25">
      <c r="A95" s="15"/>
      <c r="B95" s="11" t="s">
        <v>136</v>
      </c>
      <c r="C95" s="58">
        <v>1.3</v>
      </c>
      <c r="D95" s="58">
        <v>292.91666666666703</v>
      </c>
    </row>
    <row r="96" spans="1:4" collapsed="1" x14ac:dyDescent="0.25">
      <c r="B96" s="9" t="s">
        <v>137</v>
      </c>
      <c r="C96" s="81">
        <f>C97+C98+C99+C100+C101+C102+C103+C104+C105</f>
        <v>10563.116666666669</v>
      </c>
      <c r="D96" s="81">
        <f>D97+D98+D99+D100+D101+D102+D103+D104+D105</f>
        <v>11708.941666666662</v>
      </c>
    </row>
    <row r="97" spans="1:4" hidden="1" outlineLevel="1" x14ac:dyDescent="0.25">
      <c r="B97" s="18" t="s">
        <v>138</v>
      </c>
      <c r="C97" s="57">
        <v>1378.8</v>
      </c>
      <c r="D97" s="57">
        <v>3582.9250000000002</v>
      </c>
    </row>
    <row r="98" spans="1:4" hidden="1" outlineLevel="1" x14ac:dyDescent="0.25">
      <c r="B98" s="18" t="s">
        <v>141</v>
      </c>
      <c r="C98" s="57">
        <v>6729.7166666666699</v>
      </c>
      <c r="D98" s="57">
        <v>5590.1333333333296</v>
      </c>
    </row>
    <row r="99" spans="1:4" hidden="1" outlineLevel="1" x14ac:dyDescent="0.25">
      <c r="B99" s="19" t="s">
        <v>144</v>
      </c>
      <c r="C99" s="57">
        <v>2438.5</v>
      </c>
      <c r="D99" s="57">
        <v>2337.9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14.8</v>
      </c>
      <c r="D102" s="57">
        <v>82.933333333333294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1.3</v>
      </c>
      <c r="D105" s="57">
        <v>115.05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8740.2416666666668</v>
      </c>
      <c r="D106" s="56">
        <f>D107+D108+D109+D110+D111+D112+D113+D114+D115+D116+D117+D118+D121+D119+D120</f>
        <v>7346.4416666666566</v>
      </c>
    </row>
    <row r="107" spans="1:4" hidden="1" outlineLevel="1" x14ac:dyDescent="0.25">
      <c r="B107" s="44" t="s">
        <v>219</v>
      </c>
      <c r="C107" s="57">
        <v>360.2</v>
      </c>
      <c r="D107" s="57">
        <v>1304.8333333333301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607.1</v>
      </c>
      <c r="D109" s="57">
        <v>2474.2833333333301</v>
      </c>
    </row>
    <row r="110" spans="1:4" hidden="1" outlineLevel="1" x14ac:dyDescent="0.25">
      <c r="B110" s="44" t="s">
        <v>222</v>
      </c>
      <c r="C110" s="57">
        <v>316</v>
      </c>
      <c r="D110" s="57">
        <v>446.74166666666702</v>
      </c>
    </row>
    <row r="111" spans="1:4" hidden="1" outlineLevel="1" x14ac:dyDescent="0.25">
      <c r="B111" s="20" t="s">
        <v>323</v>
      </c>
      <c r="C111" s="57">
        <v>4426.6000000000004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583.70000000000005</v>
      </c>
      <c r="D116" s="58">
        <v>159.5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1969.6</v>
      </c>
      <c r="D118" s="58">
        <v>0</v>
      </c>
    </row>
    <row r="119" spans="1:4" hidden="1" outlineLevel="1" x14ac:dyDescent="0.25">
      <c r="B119" s="21" t="s">
        <v>293</v>
      </c>
      <c r="C119" s="58">
        <v>474.4</v>
      </c>
      <c r="D119" s="58">
        <v>0</v>
      </c>
    </row>
    <row r="120" spans="1:4" hidden="1" outlineLevel="1" x14ac:dyDescent="0.25">
      <c r="B120" s="21" t="s">
        <v>350</v>
      </c>
      <c r="C120" s="58">
        <v>1.3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1.3416666666666699</v>
      </c>
      <c r="D121" s="58">
        <v>2961.0833333333298</v>
      </c>
    </row>
    <row r="122" spans="1:4" collapsed="1" x14ac:dyDescent="0.25">
      <c r="B122" s="22" t="s">
        <v>307</v>
      </c>
      <c r="C122" s="94">
        <f>C123+C124+C125</f>
        <v>65591.150000000096</v>
      </c>
      <c r="D122" s="94">
        <f>D123+D124+D125</f>
        <v>54077.266666666699</v>
      </c>
    </row>
    <row r="123" spans="1:4" hidden="1" outlineLevel="1" x14ac:dyDescent="0.25">
      <c r="B123" s="11" t="s">
        <v>186</v>
      </c>
      <c r="C123" s="58">
        <v>52102.758333333397</v>
      </c>
      <c r="D123" s="58">
        <v>41700.699999999997</v>
      </c>
    </row>
    <row r="124" spans="1:4" hidden="1" outlineLevel="1" x14ac:dyDescent="0.25">
      <c r="B124" s="11" t="s">
        <v>308</v>
      </c>
      <c r="C124" s="58">
        <v>13488.391666666699</v>
      </c>
      <c r="D124" s="58">
        <v>12376.5666666667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250.8</v>
      </c>
      <c r="D126" s="83">
        <f>D127+D128</f>
        <v>253.40833333333299</v>
      </c>
    </row>
    <row r="127" spans="1:4" hidden="1" outlineLevel="1" x14ac:dyDescent="0.25">
      <c r="B127" s="13" t="s">
        <v>190</v>
      </c>
      <c r="C127" s="58">
        <v>250.8</v>
      </c>
      <c r="D127" s="58">
        <v>253.40833333333299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52345.599999999999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912285.42255504383</v>
      </c>
      <c r="D130" s="55">
        <f>D31+D32+D37+D41+D45+D53+D54+D57+D72+D75+D88+D89+D90+D96+D106+D122+D126+D129+D33</f>
        <v>907520.08374061121</v>
      </c>
    </row>
    <row r="131" spans="2:5" ht="15.75" thickTop="1" x14ac:dyDescent="0.25">
      <c r="B131" s="24" t="s">
        <v>198</v>
      </c>
      <c r="C131" s="89">
        <v>163132.952444956</v>
      </c>
      <c r="D131" s="89">
        <v>152921.21625938901</v>
      </c>
    </row>
    <row r="132" spans="2:5" x14ac:dyDescent="0.25">
      <c r="B132" s="10" t="s">
        <v>201</v>
      </c>
      <c r="C132" s="90">
        <v>215083.67499999999</v>
      </c>
      <c r="D132" s="90">
        <v>212088.26</v>
      </c>
    </row>
    <row r="133" spans="2:5" ht="12" customHeight="1" thickBot="1" x14ac:dyDescent="0.3">
      <c r="B133" s="54" t="s">
        <v>204</v>
      </c>
      <c r="C133" s="91">
        <f>C130+C131+C132</f>
        <v>1290502.0499999998</v>
      </c>
      <c r="D133" s="91">
        <f>D130+D131+D132</f>
        <v>1272529.5600000003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-67861.42799999984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-262564.51000000024</v>
      </c>
    </row>
    <row r="137" spans="2:5" x14ac:dyDescent="0.25">
      <c r="B137" s="8" t="s">
        <v>207</v>
      </c>
      <c r="C137" s="45"/>
      <c r="D137" s="46">
        <v>-253442.52</v>
      </c>
      <c r="E137" s="47"/>
    </row>
    <row r="138" spans="2:5" ht="12.75" hidden="1" customHeight="1" x14ac:dyDescent="0.25">
      <c r="B138" s="29" t="s">
        <v>209</v>
      </c>
      <c r="D138" s="48">
        <v>-95819.24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57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387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1960</v>
      </c>
      <c r="D8" s="35"/>
    </row>
    <row r="9" spans="2:4" x14ac:dyDescent="0.25">
      <c r="B9" s="65" t="s">
        <v>5</v>
      </c>
      <c r="C9" s="66">
        <v>633</v>
      </c>
      <c r="D9" s="35"/>
    </row>
    <row r="10" spans="2:4" x14ac:dyDescent="0.25">
      <c r="B10" s="65" t="s">
        <v>7</v>
      </c>
      <c r="C10" s="67">
        <v>2</v>
      </c>
      <c r="D10" s="35"/>
    </row>
    <row r="11" spans="2:4" x14ac:dyDescent="0.25">
      <c r="B11" s="65" t="s">
        <v>9</v>
      </c>
      <c r="C11" s="67">
        <v>2</v>
      </c>
      <c r="D11" s="35"/>
    </row>
    <row r="12" spans="2:4" x14ac:dyDescent="0.25">
      <c r="B12" s="65" t="s">
        <v>11</v>
      </c>
      <c r="C12" s="67">
        <v>16</v>
      </c>
      <c r="D12" s="35"/>
    </row>
    <row r="13" spans="2:4" x14ac:dyDescent="0.25">
      <c r="B13" s="65" t="s">
        <v>13</v>
      </c>
      <c r="C13" s="68">
        <v>45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542</v>
      </c>
      <c r="D15" s="35"/>
    </row>
    <row r="16" spans="2:4" ht="24" x14ac:dyDescent="0.25">
      <c r="B16" s="69" t="s">
        <v>19</v>
      </c>
      <c r="C16" s="38">
        <v>70.900000000000006</v>
      </c>
      <c r="D16" s="35"/>
    </row>
    <row r="17" spans="2:4" x14ac:dyDescent="0.25">
      <c r="B17" s="70" t="s">
        <v>21</v>
      </c>
      <c r="C17" s="38">
        <v>46.4</v>
      </c>
      <c r="D17" s="35"/>
    </row>
    <row r="18" spans="2:4" x14ac:dyDescent="0.25">
      <c r="B18" s="70" t="s">
        <v>22</v>
      </c>
      <c r="C18" s="71" t="s">
        <v>388</v>
      </c>
      <c r="D18" s="35"/>
    </row>
    <row r="19" spans="2:4" x14ac:dyDescent="0.25">
      <c r="B19" s="72" t="s">
        <v>24</v>
      </c>
      <c r="C19" s="73" t="s">
        <v>389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217929.24</v>
      </c>
      <c r="D21" s="41"/>
    </row>
    <row r="22" spans="2:4" hidden="1" outlineLevel="1" x14ac:dyDescent="0.25">
      <c r="B22" s="39" t="s">
        <v>280</v>
      </c>
      <c r="C22" s="79" t="s">
        <v>390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391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217929.42</v>
      </c>
      <c r="D26" s="41"/>
    </row>
    <row r="27" spans="2:4" x14ac:dyDescent="0.25">
      <c r="B27" s="74" t="s">
        <v>32</v>
      </c>
      <c r="C27" s="76">
        <v>216815.99</v>
      </c>
      <c r="D27" s="41"/>
    </row>
    <row r="28" spans="2:4" ht="12.75" customHeight="1" x14ac:dyDescent="0.25">
      <c r="B28" s="77" t="s">
        <v>34</v>
      </c>
      <c r="C28" s="78">
        <f>C27/C26%</f>
        <v>99.489086879596144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6518.3</v>
      </c>
      <c r="D31" s="81">
        <v>11071.1583333333</v>
      </c>
    </row>
    <row r="32" spans="2:4" x14ac:dyDescent="0.25">
      <c r="B32" s="8" t="s">
        <v>38</v>
      </c>
      <c r="C32" s="81">
        <v>845.2</v>
      </c>
      <c r="D32" s="81">
        <v>1132.9583333333301</v>
      </c>
    </row>
    <row r="33" spans="2:4" x14ac:dyDescent="0.25">
      <c r="B33" s="8" t="s">
        <v>334</v>
      </c>
      <c r="C33" s="81">
        <f>C34+C35+C36</f>
        <v>384.18333333333402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267.29166666666703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116.89166666666701</v>
      </c>
      <c r="D36" s="58">
        <v>0</v>
      </c>
    </row>
    <row r="37" spans="2:4" collapsed="1" x14ac:dyDescent="0.25">
      <c r="B37" s="9" t="s">
        <v>41</v>
      </c>
      <c r="C37" s="56">
        <f>C38+C40+C39</f>
        <v>65727.028929851454</v>
      </c>
      <c r="D37" s="82">
        <f>D38+D40+D39</f>
        <v>66545.832770637498</v>
      </c>
    </row>
    <row r="38" spans="2:4" hidden="1" outlineLevel="1" x14ac:dyDescent="0.25">
      <c r="B38" s="10" t="s">
        <v>322</v>
      </c>
      <c r="C38" s="58">
        <v>37685.701484894998</v>
      </c>
      <c r="D38" s="58">
        <v>31255.524513924</v>
      </c>
    </row>
    <row r="39" spans="2:4" hidden="1" outlineLevel="1" x14ac:dyDescent="0.25">
      <c r="B39" s="10" t="s">
        <v>345</v>
      </c>
      <c r="C39" s="58">
        <v>18353.571428571398</v>
      </c>
      <c r="D39" s="58">
        <v>22151.0610041256</v>
      </c>
    </row>
    <row r="40" spans="2:4" hidden="1" outlineLevel="1" x14ac:dyDescent="0.25">
      <c r="B40" s="10" t="s">
        <v>45</v>
      </c>
      <c r="C40" s="58">
        <v>9687.7560163850503</v>
      </c>
      <c r="D40" s="58">
        <v>13139.2472525879</v>
      </c>
    </row>
    <row r="41" spans="2:4" collapsed="1" x14ac:dyDescent="0.25">
      <c r="B41" s="9" t="s">
        <v>48</v>
      </c>
      <c r="C41" s="81">
        <f>C42+C43+C44</f>
        <v>39626.9393241168</v>
      </c>
      <c r="D41" s="83">
        <f>D42+D43+D44</f>
        <v>2424.58221819869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13089.554531489999</v>
      </c>
      <c r="D43" s="84">
        <v>800.88651124052001</v>
      </c>
    </row>
    <row r="44" spans="2:4" hidden="1" outlineLevel="1" x14ac:dyDescent="0.25">
      <c r="B44" s="10" t="s">
        <v>55</v>
      </c>
      <c r="C44" s="84">
        <v>26537.384792626799</v>
      </c>
      <c r="D44" s="84">
        <v>1623.6957069581699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1116</v>
      </c>
      <c r="D53" s="81">
        <v>0</v>
      </c>
    </row>
    <row r="54" spans="2:5" x14ac:dyDescent="0.25">
      <c r="B54" s="12" t="s">
        <v>80</v>
      </c>
      <c r="C54" s="81">
        <f>C55+C56</f>
        <v>1412.1000000000001</v>
      </c>
      <c r="D54" s="83">
        <f>D55+D56</f>
        <v>2272.24166666667</v>
      </c>
      <c r="E54" s="43"/>
    </row>
    <row r="55" spans="2:5" hidden="1" outlineLevel="1" x14ac:dyDescent="0.25">
      <c r="B55" s="13" t="s">
        <v>81</v>
      </c>
      <c r="C55" s="58">
        <v>249.4</v>
      </c>
      <c r="D55" s="58">
        <v>515.5</v>
      </c>
      <c r="E55" s="43"/>
    </row>
    <row r="56" spans="2:5" hidden="1" outlineLevel="1" x14ac:dyDescent="0.25">
      <c r="B56" s="13" t="s">
        <v>84</v>
      </c>
      <c r="C56" s="58">
        <v>1162.7</v>
      </c>
      <c r="D56" s="58">
        <v>1756.74166666667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26882.408333333336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636.9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3583</v>
      </c>
      <c r="D60" s="58">
        <v>0</v>
      </c>
    </row>
    <row r="61" spans="2:5" hidden="1" outlineLevel="1" x14ac:dyDescent="0.25">
      <c r="B61" s="13" t="s">
        <v>92</v>
      </c>
      <c r="C61" s="58">
        <v>1531.81666666667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0.241666666666667</v>
      </c>
      <c r="D63" s="58">
        <v>0</v>
      </c>
    </row>
    <row r="64" spans="2:5" hidden="1" outlineLevel="1" x14ac:dyDescent="0.25">
      <c r="B64" s="13" t="s">
        <v>233</v>
      </c>
      <c r="C64" s="60">
        <v>0.241666666666667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12139.525</v>
      </c>
      <c r="D67" s="58">
        <v>0</v>
      </c>
    </row>
    <row r="68" spans="1:5" hidden="1" outlineLevel="1" x14ac:dyDescent="0.25">
      <c r="B68" s="13" t="s">
        <v>299</v>
      </c>
      <c r="C68" s="60">
        <v>0.241666666666667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8990.2000000000007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0.241666666666667</v>
      </c>
      <c r="D71" s="58">
        <v>0</v>
      </c>
    </row>
    <row r="72" spans="1:5" collapsed="1" x14ac:dyDescent="0.25">
      <c r="B72" s="12" t="s">
        <v>96</v>
      </c>
      <c r="C72" s="85">
        <f>C73+C74</f>
        <v>366.29999999999995</v>
      </c>
      <c r="D72" s="83">
        <f>D73+D74</f>
        <v>134.166666666667</v>
      </c>
      <c r="E72" s="43"/>
    </row>
    <row r="73" spans="1:5" hidden="1" outlineLevel="1" x14ac:dyDescent="0.25">
      <c r="B73" s="13" t="s">
        <v>97</v>
      </c>
      <c r="C73" s="60">
        <v>214.7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151.6</v>
      </c>
      <c r="D74" s="58">
        <v>134.166666666667</v>
      </c>
    </row>
    <row r="75" spans="1:5" collapsed="1" x14ac:dyDescent="0.25">
      <c r="B75" s="9" t="s">
        <v>103</v>
      </c>
      <c r="C75" s="86">
        <f>C76+C77+C78+C79+C87+C80+C81+C82+C83+C84+C85+C86</f>
        <v>6317.7166666666708</v>
      </c>
      <c r="D75" s="81">
        <f>D76+D77+D78+D79+D87+D80+D81+D82+D83+D84+D85+D86</f>
        <v>51898.216666666696</v>
      </c>
    </row>
    <row r="76" spans="1:5" hidden="1" outlineLevel="1" x14ac:dyDescent="0.25">
      <c r="B76" s="10" t="s">
        <v>346</v>
      </c>
      <c r="C76" s="58">
        <v>10.4</v>
      </c>
      <c r="D76" s="58">
        <v>11.025</v>
      </c>
    </row>
    <row r="77" spans="1:5" hidden="1" outlineLevel="1" x14ac:dyDescent="0.25">
      <c r="B77" s="16" t="s">
        <v>270</v>
      </c>
      <c r="C77" s="87">
        <v>2893.3916666666701</v>
      </c>
      <c r="D77" s="58">
        <v>0</v>
      </c>
    </row>
    <row r="78" spans="1:5" hidden="1" outlineLevel="1" x14ac:dyDescent="0.25">
      <c r="B78" s="10" t="s">
        <v>269</v>
      </c>
      <c r="C78" s="58">
        <v>45.8</v>
      </c>
      <c r="D78" s="59">
        <v>575.02499999999998</v>
      </c>
    </row>
    <row r="79" spans="1:5" hidden="1" outlineLevel="1" x14ac:dyDescent="0.25">
      <c r="B79" s="10" t="s">
        <v>267</v>
      </c>
      <c r="C79" s="58">
        <v>344.6</v>
      </c>
      <c r="D79" s="59">
        <v>0</v>
      </c>
    </row>
    <row r="80" spans="1:5" hidden="1" outlineLevel="1" x14ac:dyDescent="0.25">
      <c r="B80" s="10" t="s">
        <v>266</v>
      </c>
      <c r="C80" s="58">
        <v>0.4</v>
      </c>
      <c r="D80" s="59">
        <v>42204.491666666698</v>
      </c>
    </row>
    <row r="81" spans="1:4" hidden="1" outlineLevel="1" x14ac:dyDescent="0.25">
      <c r="B81" s="10" t="s">
        <v>349</v>
      </c>
      <c r="C81" s="58">
        <v>2747.3</v>
      </c>
      <c r="D81" s="59">
        <v>0</v>
      </c>
    </row>
    <row r="82" spans="1:4" hidden="1" outlineLevel="1" x14ac:dyDescent="0.25">
      <c r="B82" s="10" t="s">
        <v>326</v>
      </c>
      <c r="C82" s="58">
        <v>238.76666666666699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0.3</v>
      </c>
      <c r="D84" s="59">
        <v>0</v>
      </c>
    </row>
    <row r="85" spans="1:4" hidden="1" outlineLevel="1" x14ac:dyDescent="0.25">
      <c r="B85" s="10" t="s">
        <v>354</v>
      </c>
      <c r="C85" s="58">
        <v>36.258333333333297</v>
      </c>
      <c r="D85" s="59">
        <v>0</v>
      </c>
    </row>
    <row r="86" spans="1:4" hidden="1" outlineLevel="1" x14ac:dyDescent="0.25">
      <c r="B86" s="10" t="s">
        <v>364</v>
      </c>
      <c r="C86" s="58">
        <v>0.25833333333333303</v>
      </c>
      <c r="D86" s="59">
        <v>2538.15</v>
      </c>
    </row>
    <row r="87" spans="1:4" hidden="1" outlineLevel="1" x14ac:dyDescent="0.25">
      <c r="A87" s="15"/>
      <c r="B87" s="10" t="s">
        <v>268</v>
      </c>
      <c r="C87" s="58">
        <v>0.241666666666667</v>
      </c>
      <c r="D87" s="59">
        <v>6569.5249999999996</v>
      </c>
    </row>
    <row r="88" spans="1:4" collapsed="1" x14ac:dyDescent="0.25">
      <c r="B88" s="8" t="s">
        <v>117</v>
      </c>
      <c r="C88" s="81">
        <v>0</v>
      </c>
      <c r="D88" s="81">
        <v>0</v>
      </c>
    </row>
    <row r="89" spans="1:4" x14ac:dyDescent="0.25">
      <c r="B89" s="8" t="s">
        <v>120</v>
      </c>
      <c r="C89" s="81">
        <v>3424</v>
      </c>
      <c r="D89" s="81">
        <v>3973.9083333333301</v>
      </c>
    </row>
    <row r="90" spans="1:4" x14ac:dyDescent="0.25">
      <c r="B90" s="17" t="s">
        <v>123</v>
      </c>
      <c r="C90" s="56">
        <f>C91+C92+C93+C94+C95</f>
        <v>29993.604032258012</v>
      </c>
      <c r="D90" s="56">
        <f>D91+D92+D93+D94+D95</f>
        <v>50827.12369853058</v>
      </c>
    </row>
    <row r="91" spans="1:4" hidden="1" outlineLevel="1" x14ac:dyDescent="0.25">
      <c r="B91" s="11" t="s">
        <v>124</v>
      </c>
      <c r="C91" s="88">
        <v>24309.754224270298</v>
      </c>
      <c r="D91" s="88">
        <v>44417.4316886823</v>
      </c>
    </row>
    <row r="92" spans="1:4" hidden="1" outlineLevel="1" x14ac:dyDescent="0.25">
      <c r="B92" s="11" t="s">
        <v>127</v>
      </c>
      <c r="C92" s="88">
        <v>1714.7081413210401</v>
      </c>
      <c r="D92" s="88">
        <v>1007.28367651495</v>
      </c>
    </row>
    <row r="93" spans="1:4" hidden="1" outlineLevel="1" x14ac:dyDescent="0.25">
      <c r="B93" s="11" t="s">
        <v>130</v>
      </c>
      <c r="C93" s="58">
        <v>799.4</v>
      </c>
      <c r="D93" s="58">
        <v>807.71666666666704</v>
      </c>
    </row>
    <row r="94" spans="1:4" hidden="1" outlineLevel="1" x14ac:dyDescent="0.25">
      <c r="B94" s="11" t="s">
        <v>133</v>
      </c>
      <c r="C94" s="58">
        <v>3169.5416666666702</v>
      </c>
      <c r="D94" s="58">
        <v>4549.6333333333296</v>
      </c>
    </row>
    <row r="95" spans="1:4" hidden="1" outlineLevel="1" x14ac:dyDescent="0.25">
      <c r="A95" s="15"/>
      <c r="B95" s="11" t="s">
        <v>136</v>
      </c>
      <c r="C95" s="58">
        <v>0.2</v>
      </c>
      <c r="D95" s="58">
        <v>45.058333333333302</v>
      </c>
    </row>
    <row r="96" spans="1:4" collapsed="1" x14ac:dyDescent="0.25">
      <c r="B96" s="9" t="s">
        <v>137</v>
      </c>
      <c r="C96" s="81">
        <f>C97+C98+C99+C100+C101+C102+C103+C104+C105</f>
        <v>1905.0749999999998</v>
      </c>
      <c r="D96" s="81">
        <f>D97+D98+D99+D100+D101+D102+D103+D104+D105</f>
        <v>2107.0166666666701</v>
      </c>
    </row>
    <row r="97" spans="1:4" hidden="1" outlineLevel="1" x14ac:dyDescent="0.25">
      <c r="B97" s="18" t="s">
        <v>138</v>
      </c>
      <c r="C97" s="57">
        <v>248.7</v>
      </c>
      <c r="D97" s="57">
        <v>646.26666666666699</v>
      </c>
    </row>
    <row r="98" spans="1:4" hidden="1" outlineLevel="1" x14ac:dyDescent="0.25">
      <c r="B98" s="18" t="s">
        <v>141</v>
      </c>
      <c r="C98" s="57">
        <v>1213.9749999999999</v>
      </c>
      <c r="D98" s="57">
        <v>1008.41666666667</v>
      </c>
    </row>
    <row r="99" spans="1:4" hidden="1" outlineLevel="1" x14ac:dyDescent="0.25">
      <c r="B99" s="19" t="s">
        <v>144</v>
      </c>
      <c r="C99" s="57">
        <v>439.9</v>
      </c>
      <c r="D99" s="57">
        <v>421.75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2.2999999999999998</v>
      </c>
      <c r="D102" s="57">
        <v>12.883333333333301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0.2</v>
      </c>
      <c r="D105" s="57">
        <v>17.7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1576.6749999999997</v>
      </c>
      <c r="D106" s="56">
        <f>D107+D108+D109+D110+D111+D112+D113+D114+D115+D116+D117+D118+D121+D119+D120</f>
        <v>1246.625</v>
      </c>
    </row>
    <row r="107" spans="1:4" hidden="1" outlineLevel="1" x14ac:dyDescent="0.25">
      <c r="B107" s="44" t="s">
        <v>219</v>
      </c>
      <c r="C107" s="57">
        <v>65</v>
      </c>
      <c r="D107" s="57">
        <v>235.458333333333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109.5</v>
      </c>
      <c r="D109" s="57">
        <v>446.26666666666699</v>
      </c>
    </row>
    <row r="110" spans="1:4" hidden="1" outlineLevel="1" x14ac:dyDescent="0.25">
      <c r="B110" s="44" t="s">
        <v>222</v>
      </c>
      <c r="C110" s="57">
        <v>57</v>
      </c>
      <c r="D110" s="57">
        <v>80.575000000000003</v>
      </c>
    </row>
    <row r="111" spans="1:4" hidden="1" outlineLevel="1" x14ac:dyDescent="0.25">
      <c r="B111" s="20" t="s">
        <v>323</v>
      </c>
      <c r="C111" s="57">
        <v>798.5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105.3</v>
      </c>
      <c r="D116" s="58">
        <v>28.774999999999999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355.3</v>
      </c>
      <c r="D118" s="58">
        <v>0</v>
      </c>
    </row>
    <row r="119" spans="1:4" hidden="1" outlineLevel="1" x14ac:dyDescent="0.25">
      <c r="B119" s="21" t="s">
        <v>293</v>
      </c>
      <c r="C119" s="58">
        <v>85.6</v>
      </c>
      <c r="D119" s="58">
        <v>0</v>
      </c>
    </row>
    <row r="120" spans="1:4" hidden="1" outlineLevel="1" x14ac:dyDescent="0.25">
      <c r="B120" s="21" t="s">
        <v>350</v>
      </c>
      <c r="C120" s="58">
        <v>0.233333333333333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0.241666666666667</v>
      </c>
      <c r="D121" s="58">
        <v>455.55</v>
      </c>
    </row>
    <row r="122" spans="1:4" collapsed="1" x14ac:dyDescent="0.25">
      <c r="B122" s="22" t="s">
        <v>307</v>
      </c>
      <c r="C122" s="94">
        <f>C123+C124+C125</f>
        <v>11831.858333333341</v>
      </c>
      <c r="D122" s="94">
        <f>D123+D124+D125</f>
        <v>9754.8583333333299</v>
      </c>
    </row>
    <row r="123" spans="1:4" hidden="1" outlineLevel="1" x14ac:dyDescent="0.25">
      <c r="B123" s="11" t="s">
        <v>186</v>
      </c>
      <c r="C123" s="58">
        <v>9398.7166666666708</v>
      </c>
      <c r="D123" s="58">
        <v>7522.3083333333298</v>
      </c>
    </row>
    <row r="124" spans="1:4" hidden="1" outlineLevel="1" x14ac:dyDescent="0.25">
      <c r="B124" s="11" t="s">
        <v>308</v>
      </c>
      <c r="C124" s="58">
        <v>2433.1416666666701</v>
      </c>
      <c r="D124" s="58">
        <v>2232.5500000000002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45.2</v>
      </c>
      <c r="D126" s="83">
        <f>D127+D128</f>
        <v>45.6666666666667</v>
      </c>
    </row>
    <row r="127" spans="1:4" hidden="1" outlineLevel="1" x14ac:dyDescent="0.25">
      <c r="B127" s="13" t="s">
        <v>190</v>
      </c>
      <c r="C127" s="58">
        <v>45.2</v>
      </c>
      <c r="D127" s="58">
        <v>45.6666666666667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9442.5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207415.08895289293</v>
      </c>
      <c r="D130" s="55">
        <f>D31+D32+D37+D41+D45+D53+D54+D57+D72+D75+D88+D89+D90+D96+D106+D122+D126+D129+D33</f>
        <v>203434.35535403341</v>
      </c>
    </row>
    <row r="131" spans="2:5" ht="15.75" thickTop="1" x14ac:dyDescent="0.25">
      <c r="B131" s="24" t="s">
        <v>198</v>
      </c>
      <c r="C131" s="89">
        <v>39676.286047107002</v>
      </c>
      <c r="D131" s="89">
        <v>32531.527979299899</v>
      </c>
    </row>
    <row r="132" spans="2:5" x14ac:dyDescent="0.25">
      <c r="B132" s="10" t="s">
        <v>201</v>
      </c>
      <c r="C132" s="90">
        <v>49418.275000000001</v>
      </c>
      <c r="D132" s="90">
        <v>47193.176666666703</v>
      </c>
    </row>
    <row r="133" spans="2:5" ht="12" customHeight="1" thickBot="1" x14ac:dyDescent="0.3">
      <c r="B133" s="54" t="s">
        <v>204</v>
      </c>
      <c r="C133" s="91">
        <f>C130+C131+C132</f>
        <v>296509.64999999997</v>
      </c>
      <c r="D133" s="91">
        <f>D130+D131+D132</f>
        <v>283159.06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-78580.409999999974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-66343.070000000007</v>
      </c>
    </row>
    <row r="137" spans="2:5" x14ac:dyDescent="0.25">
      <c r="B137" s="8" t="s">
        <v>207</v>
      </c>
      <c r="C137" s="45"/>
      <c r="D137" s="46">
        <v>-75563.02</v>
      </c>
      <c r="E137" s="47"/>
    </row>
    <row r="138" spans="2:5" ht="12.75" hidden="1" customHeight="1" x14ac:dyDescent="0.25">
      <c r="B138" s="29" t="s">
        <v>209</v>
      </c>
      <c r="D138" s="48">
        <v>-28766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57" workbookViewId="0">
      <selection activeCell="D75" sqref="D75"/>
    </sheetView>
  </sheetViews>
  <sheetFormatPr defaultRowHeight="15" outlineLevelRow="1" x14ac:dyDescent="0.25"/>
  <cols>
    <col min="1" max="1" width="3.5703125" customWidth="1"/>
    <col min="2" max="2" width="53" customWidth="1"/>
    <col min="3" max="4" width="18.5703125" customWidth="1"/>
  </cols>
  <sheetData>
    <row r="1" spans="2:4" ht="8.25" customHeight="1" x14ac:dyDescent="0.25">
      <c r="B1" s="32"/>
    </row>
    <row r="2" spans="2:4" x14ac:dyDescent="0.25">
      <c r="B2" s="31" t="s">
        <v>241</v>
      </c>
      <c r="C2" s="32" t="s">
        <v>212</v>
      </c>
      <c r="D2" s="33"/>
    </row>
    <row r="3" spans="2:4" x14ac:dyDescent="0.25">
      <c r="B3" s="36" t="s">
        <v>213</v>
      </c>
      <c r="C3" s="34" t="s">
        <v>368</v>
      </c>
      <c r="D3" s="35"/>
    </row>
    <row r="4" spans="2:4" x14ac:dyDescent="0.25">
      <c r="B4" s="37" t="s">
        <v>392</v>
      </c>
      <c r="C4" s="34" t="s">
        <v>370</v>
      </c>
      <c r="D4" s="35"/>
    </row>
    <row r="5" spans="2:4" ht="6" customHeight="1" x14ac:dyDescent="0.25">
      <c r="D5" s="33"/>
    </row>
    <row r="6" spans="2:4" ht="5.25" customHeight="1" x14ac:dyDescent="0.25">
      <c r="C6" s="97"/>
      <c r="D6" s="97"/>
    </row>
    <row r="7" spans="2:4" x14ac:dyDescent="0.25">
      <c r="B7" s="98" t="s">
        <v>214</v>
      </c>
      <c r="C7" s="99"/>
      <c r="D7" s="35"/>
    </row>
    <row r="8" spans="2:4" x14ac:dyDescent="0.25">
      <c r="B8" s="63" t="s">
        <v>3</v>
      </c>
      <c r="C8" s="64">
        <v>1960</v>
      </c>
      <c r="D8" s="35"/>
    </row>
    <row r="9" spans="2:4" x14ac:dyDescent="0.25">
      <c r="B9" s="65" t="s">
        <v>5</v>
      </c>
      <c r="C9" s="66">
        <v>1997.5</v>
      </c>
      <c r="D9" s="35"/>
    </row>
    <row r="10" spans="2:4" x14ac:dyDescent="0.25">
      <c r="B10" s="65" t="s">
        <v>7</v>
      </c>
      <c r="C10" s="67">
        <v>3</v>
      </c>
      <c r="D10" s="35"/>
    </row>
    <row r="11" spans="2:4" x14ac:dyDescent="0.25">
      <c r="B11" s="65" t="s">
        <v>9</v>
      </c>
      <c r="C11" s="67">
        <v>4</v>
      </c>
      <c r="D11" s="35"/>
    </row>
    <row r="12" spans="2:4" x14ac:dyDescent="0.25">
      <c r="B12" s="65" t="s">
        <v>11</v>
      </c>
      <c r="C12" s="67">
        <v>48</v>
      </c>
      <c r="D12" s="35"/>
    </row>
    <row r="13" spans="2:4" x14ac:dyDescent="0.25">
      <c r="B13" s="65" t="s">
        <v>13</v>
      </c>
      <c r="C13" s="68">
        <v>111</v>
      </c>
      <c r="D13" s="35"/>
    </row>
    <row r="14" spans="2:4" x14ac:dyDescent="0.25">
      <c r="B14" s="65" t="s">
        <v>275</v>
      </c>
      <c r="C14" s="67">
        <v>0</v>
      </c>
      <c r="D14" s="35"/>
    </row>
    <row r="15" spans="2:4" x14ac:dyDescent="0.25">
      <c r="B15" s="65" t="s">
        <v>17</v>
      </c>
      <c r="C15" s="68">
        <v>896</v>
      </c>
      <c r="D15" s="35"/>
    </row>
    <row r="16" spans="2:4" ht="24" x14ac:dyDescent="0.25">
      <c r="B16" s="69" t="s">
        <v>19</v>
      </c>
      <c r="C16" s="38">
        <v>172.1</v>
      </c>
      <c r="D16" s="35"/>
    </row>
    <row r="17" spans="2:4" x14ac:dyDescent="0.25">
      <c r="B17" s="70" t="s">
        <v>21</v>
      </c>
      <c r="C17" s="38">
        <v>37.72</v>
      </c>
      <c r="D17" s="35"/>
    </row>
    <row r="18" spans="2:4" x14ac:dyDescent="0.25">
      <c r="B18" s="70" t="s">
        <v>22</v>
      </c>
      <c r="C18" s="71" t="s">
        <v>388</v>
      </c>
      <c r="D18" s="35"/>
    </row>
    <row r="19" spans="2:4" x14ac:dyDescent="0.25">
      <c r="B19" s="72" t="s">
        <v>24</v>
      </c>
      <c r="C19" s="73" t="s">
        <v>379</v>
      </c>
      <c r="D19" s="35"/>
    </row>
    <row r="20" spans="2:4" x14ac:dyDescent="0.25">
      <c r="B20" s="74" t="s">
        <v>26</v>
      </c>
      <c r="C20" s="75">
        <v>12</v>
      </c>
      <c r="D20" s="35"/>
    </row>
    <row r="21" spans="2:4" ht="24" x14ac:dyDescent="0.25">
      <c r="B21" s="39" t="s">
        <v>348</v>
      </c>
      <c r="C21" s="40">
        <v>695968.95</v>
      </c>
      <c r="D21" s="41"/>
    </row>
    <row r="22" spans="2:4" hidden="1" outlineLevel="1" x14ac:dyDescent="0.25">
      <c r="B22" s="39" t="s">
        <v>280</v>
      </c>
      <c r="C22" s="79" t="s">
        <v>380</v>
      </c>
      <c r="D22" s="41"/>
    </row>
    <row r="23" spans="2:4" hidden="1" outlineLevel="1" x14ac:dyDescent="0.25">
      <c r="B23" s="39" t="s">
        <v>281</v>
      </c>
      <c r="C23" s="80">
        <v>6</v>
      </c>
      <c r="D23" s="41"/>
    </row>
    <row r="24" spans="2:4" hidden="1" outlineLevel="1" x14ac:dyDescent="0.25">
      <c r="B24" s="39" t="s">
        <v>282</v>
      </c>
      <c r="C24" s="79" t="s">
        <v>381</v>
      </c>
      <c r="D24" s="41"/>
    </row>
    <row r="25" spans="2:4" hidden="1" outlineLevel="1" x14ac:dyDescent="0.25">
      <c r="B25" s="39" t="s">
        <v>283</v>
      </c>
      <c r="C25" s="80">
        <v>6</v>
      </c>
      <c r="D25" s="41"/>
    </row>
    <row r="26" spans="2:4" collapsed="1" x14ac:dyDescent="0.25">
      <c r="B26" s="74" t="s">
        <v>30</v>
      </c>
      <c r="C26" s="76">
        <v>696313.56</v>
      </c>
      <c r="D26" s="41"/>
    </row>
    <row r="27" spans="2:4" x14ac:dyDescent="0.25">
      <c r="B27" s="74" t="s">
        <v>32</v>
      </c>
      <c r="C27" s="76">
        <v>632962.93999999994</v>
      </c>
      <c r="D27" s="41"/>
    </row>
    <row r="28" spans="2:4" ht="12.75" customHeight="1" x14ac:dyDescent="0.25">
      <c r="B28" s="77" t="s">
        <v>34</v>
      </c>
      <c r="C28" s="78">
        <f>C27/C26%</f>
        <v>90.901998231945953</v>
      </c>
      <c r="D28" s="41"/>
    </row>
    <row r="29" spans="2:4" ht="7.5" customHeight="1" x14ac:dyDescent="0.25">
      <c r="B29" s="39"/>
      <c r="C29" s="42"/>
      <c r="D29" s="41"/>
    </row>
    <row r="30" spans="2:4" ht="36.75" customHeight="1" x14ac:dyDescent="0.25">
      <c r="B30" s="50" t="s">
        <v>215</v>
      </c>
      <c r="C30" s="51" t="s">
        <v>216</v>
      </c>
      <c r="D30" s="52" t="s">
        <v>217</v>
      </c>
    </row>
    <row r="31" spans="2:4" x14ac:dyDescent="0.25">
      <c r="B31" s="8" t="s">
        <v>35</v>
      </c>
      <c r="C31" s="81">
        <v>20569.400000000001</v>
      </c>
      <c r="D31" s="81">
        <v>34936.616666666698</v>
      </c>
    </row>
    <row r="32" spans="2:4" x14ac:dyDescent="0.25">
      <c r="B32" s="8" t="s">
        <v>38</v>
      </c>
      <c r="C32" s="81">
        <v>2667</v>
      </c>
      <c r="D32" s="81">
        <v>3575.00833333333</v>
      </c>
    </row>
    <row r="33" spans="2:4" x14ac:dyDescent="0.25">
      <c r="B33" s="8" t="s">
        <v>334</v>
      </c>
      <c r="C33" s="81">
        <f>C34+C35+C36</f>
        <v>1212.341666666666</v>
      </c>
      <c r="D33" s="81">
        <f>D34+D35+D36</f>
        <v>0</v>
      </c>
    </row>
    <row r="34" spans="2:4" hidden="1" outlineLevel="1" x14ac:dyDescent="0.25">
      <c r="B34" s="96" t="s">
        <v>335</v>
      </c>
      <c r="C34" s="58">
        <v>843.46666666666601</v>
      </c>
      <c r="D34" s="58">
        <v>0</v>
      </c>
    </row>
    <row r="35" spans="2:4" hidden="1" outlineLevel="1" x14ac:dyDescent="0.25">
      <c r="B35" s="96" t="s">
        <v>336</v>
      </c>
      <c r="C35" s="58">
        <v>0</v>
      </c>
      <c r="D35" s="58">
        <v>0</v>
      </c>
    </row>
    <row r="36" spans="2:4" hidden="1" outlineLevel="1" x14ac:dyDescent="0.25">
      <c r="B36" s="96" t="s">
        <v>351</v>
      </c>
      <c r="C36" s="58">
        <v>368.875</v>
      </c>
      <c r="D36" s="58">
        <v>0</v>
      </c>
    </row>
    <row r="37" spans="2:4" collapsed="1" x14ac:dyDescent="0.25">
      <c r="B37" s="9" t="s">
        <v>41</v>
      </c>
      <c r="C37" s="56">
        <f>C38+C40+C39</f>
        <v>179454.30747567851</v>
      </c>
      <c r="D37" s="82">
        <f>D38+D40+D39</f>
        <v>184027.1322918139</v>
      </c>
    </row>
    <row r="38" spans="2:4" hidden="1" outlineLevel="1" x14ac:dyDescent="0.25">
      <c r="B38" s="10" t="s">
        <v>322</v>
      </c>
      <c r="C38" s="58">
        <v>98332.706093190005</v>
      </c>
      <c r="D38" s="58">
        <v>81554.638942502206</v>
      </c>
    </row>
    <row r="39" spans="2:4" hidden="1" outlineLevel="1" x14ac:dyDescent="0.25">
      <c r="B39" s="10" t="s">
        <v>345</v>
      </c>
      <c r="C39" s="58">
        <v>50550.8576548899</v>
      </c>
      <c r="D39" s="58">
        <v>61010.157318484999</v>
      </c>
    </row>
    <row r="40" spans="2:4" hidden="1" outlineLevel="1" x14ac:dyDescent="0.25">
      <c r="B40" s="10" t="s">
        <v>45</v>
      </c>
      <c r="C40" s="58">
        <v>30570.743727598601</v>
      </c>
      <c r="D40" s="58">
        <v>41462.3360308267</v>
      </c>
    </row>
    <row r="41" spans="2:4" collapsed="1" x14ac:dyDescent="0.25">
      <c r="B41" s="9" t="s">
        <v>48</v>
      </c>
      <c r="C41" s="81">
        <f>C42+C43+C44</f>
        <v>115754.0002560163</v>
      </c>
      <c r="D41" s="83">
        <f>D42+D43+D44</f>
        <v>7082.4569657963602</v>
      </c>
    </row>
    <row r="42" spans="2:4" hidden="1" outlineLevel="1" x14ac:dyDescent="0.25">
      <c r="B42" s="10" t="s">
        <v>49</v>
      </c>
      <c r="C42" s="84">
        <v>0</v>
      </c>
      <c r="D42" s="84">
        <v>0</v>
      </c>
    </row>
    <row r="43" spans="2:4" hidden="1" outlineLevel="1" x14ac:dyDescent="0.25">
      <c r="B43" s="10" t="s">
        <v>52</v>
      </c>
      <c r="C43" s="84">
        <v>31773.201484894998</v>
      </c>
      <c r="D43" s="84">
        <v>1944.0592882774999</v>
      </c>
    </row>
    <row r="44" spans="2:4" hidden="1" outlineLevel="1" x14ac:dyDescent="0.25">
      <c r="B44" s="10" t="s">
        <v>55</v>
      </c>
      <c r="C44" s="84">
        <v>83980.798771121306</v>
      </c>
      <c r="D44" s="84">
        <v>5138.3976775188603</v>
      </c>
    </row>
    <row r="45" spans="2:4" collapsed="1" x14ac:dyDescent="0.25">
      <c r="B45" s="9" t="s">
        <v>58</v>
      </c>
      <c r="C45" s="56">
        <f>C46+C47+C48+C49+C50+C51+C52</f>
        <v>0</v>
      </c>
      <c r="D45" s="56">
        <f>D46+D47+D48+D49+D50+D51+D52</f>
        <v>0</v>
      </c>
    </row>
    <row r="46" spans="2:4" hidden="1" outlineLevel="1" x14ac:dyDescent="0.25">
      <c r="B46" s="10" t="s">
        <v>240</v>
      </c>
      <c r="C46" s="58">
        <v>0</v>
      </c>
      <c r="D46" s="58">
        <v>0</v>
      </c>
    </row>
    <row r="47" spans="2:4" hidden="1" outlineLevel="1" x14ac:dyDescent="0.25">
      <c r="B47" s="10" t="s">
        <v>238</v>
      </c>
      <c r="C47" s="58">
        <v>0</v>
      </c>
      <c r="D47" s="58">
        <v>0</v>
      </c>
    </row>
    <row r="48" spans="2:4" hidden="1" outlineLevel="1" x14ac:dyDescent="0.25">
      <c r="B48" s="10" t="s">
        <v>239</v>
      </c>
      <c r="C48" s="58">
        <v>0</v>
      </c>
      <c r="D48" s="58">
        <v>0</v>
      </c>
    </row>
    <row r="49" spans="2:5" hidden="1" outlineLevel="1" x14ac:dyDescent="0.25">
      <c r="B49" s="11" t="s">
        <v>68</v>
      </c>
      <c r="C49" s="58">
        <v>0</v>
      </c>
      <c r="D49" s="58">
        <v>0</v>
      </c>
    </row>
    <row r="50" spans="2:5" hidden="1" outlineLevel="1" x14ac:dyDescent="0.25">
      <c r="B50" s="11" t="s">
        <v>71</v>
      </c>
      <c r="C50" s="58">
        <v>0</v>
      </c>
      <c r="D50" s="58">
        <v>0</v>
      </c>
    </row>
    <row r="51" spans="2:5" hidden="1" outlineLevel="1" x14ac:dyDescent="0.25">
      <c r="B51" s="11" t="s">
        <v>228</v>
      </c>
      <c r="C51" s="58">
        <v>0</v>
      </c>
      <c r="D51" s="58">
        <v>0</v>
      </c>
    </row>
    <row r="52" spans="2:5" hidden="1" outlineLevel="1" x14ac:dyDescent="0.25">
      <c r="B52" s="11" t="s">
        <v>74</v>
      </c>
      <c r="C52" s="58">
        <v>0</v>
      </c>
      <c r="D52" s="58">
        <v>0</v>
      </c>
    </row>
    <row r="53" spans="2:5" collapsed="1" x14ac:dyDescent="0.25">
      <c r="B53" s="8" t="s">
        <v>347</v>
      </c>
      <c r="C53" s="81">
        <v>3348</v>
      </c>
      <c r="D53" s="81">
        <v>0</v>
      </c>
    </row>
    <row r="54" spans="2:5" x14ac:dyDescent="0.25">
      <c r="B54" s="12" t="s">
        <v>80</v>
      </c>
      <c r="C54" s="81">
        <f>C55+C56</f>
        <v>4236.3</v>
      </c>
      <c r="D54" s="83">
        <f>D55+D56</f>
        <v>6816.6916666666593</v>
      </c>
      <c r="E54" s="43"/>
    </row>
    <row r="55" spans="2:5" hidden="1" outlineLevel="1" x14ac:dyDescent="0.25">
      <c r="B55" s="13" t="s">
        <v>81</v>
      </c>
      <c r="C55" s="58">
        <v>748.1</v>
      </c>
      <c r="D55" s="58">
        <v>1546.30833333333</v>
      </c>
      <c r="E55" s="43"/>
    </row>
    <row r="56" spans="2:5" hidden="1" outlineLevel="1" x14ac:dyDescent="0.25">
      <c r="B56" s="13" t="s">
        <v>84</v>
      </c>
      <c r="C56" s="58">
        <v>3488.2</v>
      </c>
      <c r="D56" s="58">
        <v>5270.3833333333296</v>
      </c>
      <c r="E56" s="43"/>
    </row>
    <row r="57" spans="2:5" collapsed="1" x14ac:dyDescent="0.25">
      <c r="B57" s="14" t="s">
        <v>87</v>
      </c>
      <c r="C57" s="56">
        <f>C58+C59+C61+C62+C63+C64+C71+C65+C66+C60+C67+C68+C69+C70</f>
        <v>38122.475000000042</v>
      </c>
      <c r="D57" s="56">
        <f>D58+D59+D61+D62+D63+D64+D71+D65+D66+D60+D67+D68+D69+D70</f>
        <v>0</v>
      </c>
    </row>
    <row r="58" spans="2:5" hidden="1" outlineLevel="1" x14ac:dyDescent="0.25">
      <c r="B58" s="13" t="s">
        <v>88</v>
      </c>
      <c r="C58" s="57">
        <v>1910.7</v>
      </c>
      <c r="D58" s="57">
        <v>0</v>
      </c>
    </row>
    <row r="59" spans="2:5" hidden="1" outlineLevel="1" x14ac:dyDescent="0.25">
      <c r="B59" s="13" t="s">
        <v>91</v>
      </c>
      <c r="C59" s="58">
        <v>0</v>
      </c>
      <c r="D59" s="58">
        <v>0</v>
      </c>
    </row>
    <row r="60" spans="2:5" hidden="1" outlineLevel="1" x14ac:dyDescent="0.25">
      <c r="B60" s="13" t="s">
        <v>288</v>
      </c>
      <c r="C60" s="58">
        <v>11306.6</v>
      </c>
      <c r="D60" s="58">
        <v>0</v>
      </c>
    </row>
    <row r="61" spans="2:5" hidden="1" outlineLevel="1" x14ac:dyDescent="0.25">
      <c r="B61" s="13" t="s">
        <v>92</v>
      </c>
      <c r="C61" s="58">
        <v>4833.8166666666702</v>
      </c>
      <c r="D61" s="59">
        <v>0</v>
      </c>
    </row>
    <row r="62" spans="2:5" hidden="1" outlineLevel="1" x14ac:dyDescent="0.25">
      <c r="B62" s="13" t="s">
        <v>93</v>
      </c>
      <c r="C62" s="58">
        <v>0</v>
      </c>
      <c r="D62" s="58">
        <v>0</v>
      </c>
    </row>
    <row r="63" spans="2:5" hidden="1" outlineLevel="1" x14ac:dyDescent="0.25">
      <c r="B63" s="13" t="s">
        <v>232</v>
      </c>
      <c r="C63" s="60">
        <v>0.76666666666666705</v>
      </c>
      <c r="D63" s="58">
        <v>0</v>
      </c>
    </row>
    <row r="64" spans="2:5" hidden="1" outlineLevel="1" x14ac:dyDescent="0.25">
      <c r="B64" s="13" t="s">
        <v>233</v>
      </c>
      <c r="C64" s="60">
        <v>0.76666666666666705</v>
      </c>
      <c r="D64" s="58">
        <v>0</v>
      </c>
    </row>
    <row r="65" spans="1:5" hidden="1" outlineLevel="1" x14ac:dyDescent="0.25">
      <c r="B65" s="13" t="s">
        <v>249</v>
      </c>
      <c r="C65" s="60">
        <v>0</v>
      </c>
      <c r="D65" s="58">
        <v>0</v>
      </c>
    </row>
    <row r="66" spans="1:5" hidden="1" outlineLevel="1" x14ac:dyDescent="0.25">
      <c r="B66" s="13" t="s">
        <v>250</v>
      </c>
      <c r="C66" s="60">
        <v>0</v>
      </c>
      <c r="D66" s="58">
        <v>0</v>
      </c>
    </row>
    <row r="67" spans="1:5" hidden="1" outlineLevel="1" x14ac:dyDescent="0.25">
      <c r="B67" s="13" t="s">
        <v>298</v>
      </c>
      <c r="C67" s="60">
        <v>20068.291666666701</v>
      </c>
      <c r="D67" s="58">
        <v>0</v>
      </c>
    </row>
    <row r="68" spans="1:5" hidden="1" outlineLevel="1" x14ac:dyDescent="0.25">
      <c r="B68" s="13" t="s">
        <v>299</v>
      </c>
      <c r="C68" s="60">
        <v>0.76666666666666705</v>
      </c>
      <c r="D68" s="58">
        <v>0</v>
      </c>
    </row>
    <row r="69" spans="1:5" hidden="1" outlineLevel="1" x14ac:dyDescent="0.25">
      <c r="B69" s="13" t="s">
        <v>300</v>
      </c>
      <c r="C69" s="60">
        <v>0</v>
      </c>
      <c r="D69" s="58">
        <v>0</v>
      </c>
    </row>
    <row r="70" spans="1:5" hidden="1" outlineLevel="1" x14ac:dyDescent="0.25">
      <c r="B70" s="13" t="s">
        <v>353</v>
      </c>
      <c r="C70" s="60">
        <v>0</v>
      </c>
      <c r="D70" s="58">
        <v>0</v>
      </c>
    </row>
    <row r="71" spans="1:5" hidden="1" outlineLevel="1" x14ac:dyDescent="0.25">
      <c r="A71" s="15"/>
      <c r="B71" s="13" t="s">
        <v>242</v>
      </c>
      <c r="C71" s="60">
        <v>0.76666666666666705</v>
      </c>
      <c r="D71" s="58">
        <v>0</v>
      </c>
    </row>
    <row r="72" spans="1:5" collapsed="1" x14ac:dyDescent="0.25">
      <c r="B72" s="12" t="s">
        <v>96</v>
      </c>
      <c r="C72" s="85">
        <f>C73+C74</f>
        <v>297.8</v>
      </c>
      <c r="D72" s="83">
        <f>D73+D74</f>
        <v>109.125</v>
      </c>
      <c r="E72" s="43"/>
    </row>
    <row r="73" spans="1:5" hidden="1" outlineLevel="1" x14ac:dyDescent="0.25">
      <c r="B73" s="13" t="s">
        <v>97</v>
      </c>
      <c r="C73" s="60">
        <v>174.5</v>
      </c>
      <c r="D73" s="58">
        <v>0</v>
      </c>
      <c r="E73" s="43"/>
    </row>
    <row r="74" spans="1:5" hidden="1" outlineLevel="1" x14ac:dyDescent="0.25">
      <c r="B74" s="13" t="s">
        <v>100</v>
      </c>
      <c r="C74" s="58">
        <v>123.3</v>
      </c>
      <c r="D74" s="58">
        <v>109.125</v>
      </c>
    </row>
    <row r="75" spans="1:5" collapsed="1" x14ac:dyDescent="0.25">
      <c r="B75" s="9" t="s">
        <v>103</v>
      </c>
      <c r="C75" s="86">
        <f>C76+C77+C78+C79+C87+C80+C81+C82+C83+C84+C85+C86</f>
        <v>15161.266666666666</v>
      </c>
      <c r="D75" s="81">
        <f>D76+D77+D78+D79+D87+D80+D81+D82+D83+D84+D85+D86</f>
        <v>158122.3666666667</v>
      </c>
    </row>
    <row r="76" spans="1:5" hidden="1" outlineLevel="1" x14ac:dyDescent="0.25">
      <c r="B76" s="10" t="s">
        <v>346</v>
      </c>
      <c r="C76" s="58">
        <v>32.799999999999997</v>
      </c>
      <c r="D76" s="58">
        <v>34.783333333333303</v>
      </c>
    </row>
    <row r="77" spans="1:5" hidden="1" outlineLevel="1" x14ac:dyDescent="0.25">
      <c r="B77" s="16" t="s">
        <v>270</v>
      </c>
      <c r="C77" s="87">
        <v>4783.1750000000002</v>
      </c>
      <c r="D77" s="58">
        <v>15625.9916666667</v>
      </c>
    </row>
    <row r="78" spans="1:5" hidden="1" outlineLevel="1" x14ac:dyDescent="0.25">
      <c r="B78" s="10" t="s">
        <v>269</v>
      </c>
      <c r="C78" s="58">
        <v>144.6</v>
      </c>
      <c r="D78" s="59">
        <v>1815.49166666667</v>
      </c>
    </row>
    <row r="79" spans="1:5" hidden="1" outlineLevel="1" x14ac:dyDescent="0.25">
      <c r="B79" s="10" t="s">
        <v>267</v>
      </c>
      <c r="C79" s="58">
        <v>1087.4000000000001</v>
      </c>
      <c r="D79" s="59">
        <v>0</v>
      </c>
    </row>
    <row r="80" spans="1:5" hidden="1" outlineLevel="1" x14ac:dyDescent="0.25">
      <c r="B80" s="10" t="s">
        <v>266</v>
      </c>
      <c r="C80" s="58">
        <v>0.9</v>
      </c>
      <c r="D80" s="59">
        <v>94960.125</v>
      </c>
    </row>
    <row r="81" spans="1:4" hidden="1" outlineLevel="1" x14ac:dyDescent="0.25">
      <c r="B81" s="10" t="s">
        <v>349</v>
      </c>
      <c r="C81" s="58">
        <v>8242</v>
      </c>
      <c r="D81" s="59">
        <v>12540</v>
      </c>
    </row>
    <row r="82" spans="1:4" hidden="1" outlineLevel="1" x14ac:dyDescent="0.25">
      <c r="B82" s="10" t="s">
        <v>326</v>
      </c>
      <c r="C82" s="58">
        <v>753.46666666666704</v>
      </c>
      <c r="D82" s="59">
        <v>0</v>
      </c>
    </row>
    <row r="83" spans="1:4" hidden="1" outlineLevel="1" x14ac:dyDescent="0.25">
      <c r="B83" s="10" t="s">
        <v>333</v>
      </c>
      <c r="C83" s="58">
        <v>0</v>
      </c>
      <c r="D83" s="59">
        <v>0</v>
      </c>
    </row>
    <row r="84" spans="1:4" hidden="1" outlineLevel="1" x14ac:dyDescent="0.25">
      <c r="B84" s="10" t="s">
        <v>355</v>
      </c>
      <c r="C84" s="58">
        <v>0.93333333333333302</v>
      </c>
      <c r="D84" s="59">
        <v>0</v>
      </c>
    </row>
    <row r="85" spans="1:4" hidden="1" outlineLevel="1" x14ac:dyDescent="0.25">
      <c r="B85" s="10" t="s">
        <v>354</v>
      </c>
      <c r="C85" s="58">
        <v>114.416666666667</v>
      </c>
      <c r="D85" s="59">
        <v>0</v>
      </c>
    </row>
    <row r="86" spans="1:4" hidden="1" outlineLevel="1" x14ac:dyDescent="0.25">
      <c r="B86" s="10" t="s">
        <v>364</v>
      </c>
      <c r="C86" s="58">
        <v>0.80833333333333302</v>
      </c>
      <c r="D86" s="59">
        <v>10152.625</v>
      </c>
    </row>
    <row r="87" spans="1:4" hidden="1" outlineLevel="1" x14ac:dyDescent="0.25">
      <c r="A87" s="15"/>
      <c r="B87" s="10" t="s">
        <v>268</v>
      </c>
      <c r="C87" s="58">
        <v>0.76666666666666705</v>
      </c>
      <c r="D87" s="59">
        <v>22993.35</v>
      </c>
    </row>
    <row r="88" spans="1:4" collapsed="1" x14ac:dyDescent="0.25">
      <c r="B88" s="8" t="s">
        <v>117</v>
      </c>
      <c r="C88" s="81">
        <v>6356.2</v>
      </c>
      <c r="D88" s="81">
        <v>7247.125</v>
      </c>
    </row>
    <row r="89" spans="1:4" x14ac:dyDescent="0.25">
      <c r="B89" s="8" t="s">
        <v>120</v>
      </c>
      <c r="C89" s="81">
        <v>10804.8</v>
      </c>
      <c r="D89" s="81">
        <v>12540.1166666667</v>
      </c>
    </row>
    <row r="90" spans="1:4" x14ac:dyDescent="0.25">
      <c r="B90" s="17" t="s">
        <v>123</v>
      </c>
      <c r="C90" s="56">
        <f>C91+C92+C93+C94+C95</f>
        <v>94648.200409626166</v>
      </c>
      <c r="D90" s="56">
        <f>D91+D92+D93+D94+D95</f>
        <v>160428.33255226613</v>
      </c>
    </row>
    <row r="91" spans="1:4" hidden="1" outlineLevel="1" x14ac:dyDescent="0.25">
      <c r="B91" s="11" t="s">
        <v>124</v>
      </c>
      <c r="C91" s="88">
        <v>76712.064772145401</v>
      </c>
      <c r="D91" s="88">
        <v>140164.26628813401</v>
      </c>
    </row>
    <row r="92" spans="1:4" hidden="1" outlineLevel="1" x14ac:dyDescent="0.25">
      <c r="B92" s="11" t="s">
        <v>127</v>
      </c>
      <c r="C92" s="88">
        <v>5411.0023041474697</v>
      </c>
      <c r="D92" s="88">
        <v>3178.6162641321598</v>
      </c>
    </row>
    <row r="93" spans="1:4" hidden="1" outlineLevel="1" x14ac:dyDescent="0.25">
      <c r="B93" s="11" t="s">
        <v>130</v>
      </c>
      <c r="C93" s="58">
        <v>2522.5</v>
      </c>
      <c r="D93" s="58">
        <v>2548.7666666666701</v>
      </c>
    </row>
    <row r="94" spans="1:4" hidden="1" outlineLevel="1" x14ac:dyDescent="0.25">
      <c r="B94" s="11" t="s">
        <v>133</v>
      </c>
      <c r="C94" s="58">
        <v>10001.833333333299</v>
      </c>
      <c r="D94" s="58">
        <v>14356.4333333333</v>
      </c>
    </row>
    <row r="95" spans="1:4" hidden="1" outlineLevel="1" x14ac:dyDescent="0.25">
      <c r="A95" s="15"/>
      <c r="B95" s="11" t="s">
        <v>136</v>
      </c>
      <c r="C95" s="58">
        <v>0.8</v>
      </c>
      <c r="D95" s="58">
        <v>180.25</v>
      </c>
    </row>
    <row r="96" spans="1:4" collapsed="1" x14ac:dyDescent="0.25">
      <c r="B96" s="9" t="s">
        <v>137</v>
      </c>
      <c r="C96" s="81">
        <f>C97+C98+C99+C100+C101+C102+C103+C104+C105</f>
        <v>6013.6583333333301</v>
      </c>
      <c r="D96" s="81">
        <f>D97+D98+D99+D100+D101+D102+D103+D104+D105</f>
        <v>6674.3166666666666</v>
      </c>
    </row>
    <row r="97" spans="1:4" hidden="1" outlineLevel="1" x14ac:dyDescent="0.25">
      <c r="B97" s="18" t="s">
        <v>138</v>
      </c>
      <c r="C97" s="57">
        <v>784.9</v>
      </c>
      <c r="D97" s="57">
        <v>2039.63333333333</v>
      </c>
    </row>
    <row r="98" spans="1:4" hidden="1" outlineLevel="1" x14ac:dyDescent="0.25">
      <c r="B98" s="18" t="s">
        <v>141</v>
      </c>
      <c r="C98" s="57">
        <v>3830.75833333333</v>
      </c>
      <c r="D98" s="57">
        <v>3182.0666666666698</v>
      </c>
    </row>
    <row r="99" spans="1:4" hidden="1" outlineLevel="1" x14ac:dyDescent="0.25">
      <c r="B99" s="19" t="s">
        <v>144</v>
      </c>
      <c r="C99" s="57">
        <v>1388.1</v>
      </c>
      <c r="D99" s="57">
        <v>1330.825</v>
      </c>
    </row>
    <row r="100" spans="1:4" hidden="1" outlineLevel="1" x14ac:dyDescent="0.25">
      <c r="B100" s="19" t="s">
        <v>147</v>
      </c>
      <c r="C100" s="57">
        <v>0</v>
      </c>
      <c r="D100" s="57">
        <v>0</v>
      </c>
    </row>
    <row r="101" spans="1:4" hidden="1" outlineLevel="1" x14ac:dyDescent="0.25">
      <c r="B101" s="18" t="s">
        <v>150</v>
      </c>
      <c r="C101" s="57">
        <v>0</v>
      </c>
      <c r="D101" s="57">
        <v>0</v>
      </c>
    </row>
    <row r="102" spans="1:4" hidden="1" outlineLevel="1" x14ac:dyDescent="0.25">
      <c r="B102" s="18" t="s">
        <v>153</v>
      </c>
      <c r="C102" s="57">
        <v>9.1</v>
      </c>
      <c r="D102" s="57">
        <v>50.991666666666703</v>
      </c>
    </row>
    <row r="103" spans="1:4" hidden="1" outlineLevel="1" x14ac:dyDescent="0.25">
      <c r="B103" s="18" t="s">
        <v>156</v>
      </c>
      <c r="C103" s="57">
        <v>0</v>
      </c>
      <c r="D103" s="57">
        <v>0</v>
      </c>
    </row>
    <row r="104" spans="1:4" hidden="1" outlineLevel="1" x14ac:dyDescent="0.25">
      <c r="B104" s="18" t="s">
        <v>159</v>
      </c>
      <c r="C104" s="57">
        <v>0</v>
      </c>
      <c r="D104" s="57">
        <v>0</v>
      </c>
    </row>
    <row r="105" spans="1:4" hidden="1" outlineLevel="1" x14ac:dyDescent="0.25">
      <c r="A105" s="15"/>
      <c r="B105" s="18" t="s">
        <v>218</v>
      </c>
      <c r="C105" s="57">
        <v>0.8</v>
      </c>
      <c r="D105" s="57">
        <v>70.8</v>
      </c>
    </row>
    <row r="106" spans="1:4" collapsed="1" x14ac:dyDescent="0.25">
      <c r="B106" s="17" t="s">
        <v>165</v>
      </c>
      <c r="C106" s="56">
        <f>C107+C108+C109+C110+C111+C112+C113+C114+C115+C116+C117+C118+C121+C119+C120</f>
        <v>4975.3083333333334</v>
      </c>
      <c r="D106" s="56">
        <f>D107+D108+D109+D110+D111+D112+D113+D114+D115+D116+D117+D118+D121+D119+D120</f>
        <v>4090.6749999999975</v>
      </c>
    </row>
    <row r="107" spans="1:4" hidden="1" outlineLevel="1" x14ac:dyDescent="0.25">
      <c r="B107" s="44" t="s">
        <v>219</v>
      </c>
      <c r="C107" s="57">
        <v>205</v>
      </c>
      <c r="D107" s="57">
        <v>742.61666666666702</v>
      </c>
    </row>
    <row r="108" spans="1:4" hidden="1" outlineLevel="1" x14ac:dyDescent="0.25">
      <c r="B108" s="44" t="s">
        <v>220</v>
      </c>
      <c r="C108" s="57">
        <v>0</v>
      </c>
      <c r="D108" s="57">
        <v>0</v>
      </c>
    </row>
    <row r="109" spans="1:4" hidden="1" outlineLevel="1" x14ac:dyDescent="0.25">
      <c r="B109" s="44" t="s">
        <v>221</v>
      </c>
      <c r="C109" s="57">
        <v>345.6</v>
      </c>
      <c r="D109" s="57">
        <v>1408.50833333333</v>
      </c>
    </row>
    <row r="110" spans="1:4" hidden="1" outlineLevel="1" x14ac:dyDescent="0.25">
      <c r="B110" s="44" t="s">
        <v>222</v>
      </c>
      <c r="C110" s="57">
        <v>179.9</v>
      </c>
      <c r="D110" s="57">
        <v>254.32499999999999</v>
      </c>
    </row>
    <row r="111" spans="1:4" hidden="1" outlineLevel="1" x14ac:dyDescent="0.25">
      <c r="B111" s="20" t="s">
        <v>323</v>
      </c>
      <c r="C111" s="57">
        <v>2519.8000000000002</v>
      </c>
      <c r="D111" s="57">
        <v>0</v>
      </c>
    </row>
    <row r="112" spans="1:4" hidden="1" outlineLevel="1" x14ac:dyDescent="0.25">
      <c r="B112" s="11" t="s">
        <v>223</v>
      </c>
      <c r="C112" s="58">
        <v>0</v>
      </c>
      <c r="D112" s="58">
        <v>0</v>
      </c>
    </row>
    <row r="113" spans="1:4" hidden="1" outlineLevel="1" x14ac:dyDescent="0.25">
      <c r="B113" s="20" t="s">
        <v>224</v>
      </c>
      <c r="C113" s="57">
        <v>0</v>
      </c>
      <c r="D113" s="57">
        <v>0</v>
      </c>
    </row>
    <row r="114" spans="1:4" hidden="1" outlineLevel="1" x14ac:dyDescent="0.25">
      <c r="B114" s="21" t="s">
        <v>225</v>
      </c>
      <c r="C114" s="58">
        <v>0</v>
      </c>
      <c r="D114" s="58">
        <v>0</v>
      </c>
    </row>
    <row r="115" spans="1:4" hidden="1" outlineLevel="1" x14ac:dyDescent="0.25">
      <c r="B115" s="21" t="s">
        <v>226</v>
      </c>
      <c r="C115" s="58">
        <v>0</v>
      </c>
      <c r="D115" s="58">
        <v>0</v>
      </c>
    </row>
    <row r="116" spans="1:4" hidden="1" outlineLevel="1" x14ac:dyDescent="0.25">
      <c r="B116" s="21" t="s">
        <v>227</v>
      </c>
      <c r="C116" s="58">
        <v>332.3</v>
      </c>
      <c r="D116" s="58">
        <v>90.8</v>
      </c>
    </row>
    <row r="117" spans="1:4" hidden="1" outlineLevel="1" x14ac:dyDescent="0.25">
      <c r="B117" s="21" t="s">
        <v>247</v>
      </c>
      <c r="C117" s="58">
        <v>0</v>
      </c>
      <c r="D117" s="58">
        <v>0</v>
      </c>
    </row>
    <row r="118" spans="1:4" hidden="1" outlineLevel="1" x14ac:dyDescent="0.25">
      <c r="B118" s="21" t="s">
        <v>248</v>
      </c>
      <c r="C118" s="58">
        <v>1121.2</v>
      </c>
      <c r="D118" s="58">
        <v>0</v>
      </c>
    </row>
    <row r="119" spans="1:4" hidden="1" outlineLevel="1" x14ac:dyDescent="0.25">
      <c r="B119" s="21" t="s">
        <v>293</v>
      </c>
      <c r="C119" s="58">
        <v>270</v>
      </c>
      <c r="D119" s="58">
        <v>0</v>
      </c>
    </row>
    <row r="120" spans="1:4" hidden="1" outlineLevel="1" x14ac:dyDescent="0.25">
      <c r="B120" s="21" t="s">
        <v>350</v>
      </c>
      <c r="C120" s="58">
        <v>0.74166666666666703</v>
      </c>
      <c r="D120" s="58">
        <v>0</v>
      </c>
    </row>
    <row r="121" spans="1:4" hidden="1" outlineLevel="1" x14ac:dyDescent="0.25">
      <c r="A121" s="15"/>
      <c r="B121" s="21" t="s">
        <v>342</v>
      </c>
      <c r="C121" s="58">
        <v>0.76666666666666705</v>
      </c>
      <c r="D121" s="58">
        <v>1594.425</v>
      </c>
    </row>
    <row r="122" spans="1:4" collapsed="1" x14ac:dyDescent="0.25">
      <c r="B122" s="22" t="s">
        <v>307</v>
      </c>
      <c r="C122" s="94">
        <f>C123+C124+C125</f>
        <v>37336.724999999999</v>
      </c>
      <c r="D122" s="94">
        <f>D123+D124+D125</f>
        <v>30782.591666666631</v>
      </c>
    </row>
    <row r="123" spans="1:4" hidden="1" outlineLevel="1" x14ac:dyDescent="0.25">
      <c r="B123" s="11" t="s">
        <v>186</v>
      </c>
      <c r="C123" s="58">
        <v>29658.674999999999</v>
      </c>
      <c r="D123" s="58">
        <v>23737.433333333302</v>
      </c>
    </row>
    <row r="124" spans="1:4" hidden="1" outlineLevel="1" x14ac:dyDescent="0.25">
      <c r="B124" s="11" t="s">
        <v>308</v>
      </c>
      <c r="C124" s="58">
        <v>7678.05</v>
      </c>
      <c r="D124" s="58">
        <v>7045.1583333333301</v>
      </c>
    </row>
    <row r="125" spans="1:4" hidden="1" outlineLevel="1" x14ac:dyDescent="0.25">
      <c r="B125" s="11" t="s">
        <v>309</v>
      </c>
      <c r="C125" s="58">
        <v>0</v>
      </c>
      <c r="D125" s="58">
        <v>0</v>
      </c>
    </row>
    <row r="126" spans="1:4" collapsed="1" x14ac:dyDescent="0.25">
      <c r="B126" s="8" t="s">
        <v>189</v>
      </c>
      <c r="C126" s="81">
        <f>C127+C128</f>
        <v>142.80000000000001</v>
      </c>
      <c r="D126" s="83">
        <f>D127+D128</f>
        <v>144.28333333333299</v>
      </c>
    </row>
    <row r="127" spans="1:4" hidden="1" outlineLevel="1" x14ac:dyDescent="0.25">
      <c r="B127" s="13" t="s">
        <v>190</v>
      </c>
      <c r="C127" s="58">
        <v>142.80000000000001</v>
      </c>
      <c r="D127" s="58">
        <v>144.28333333333299</v>
      </c>
    </row>
    <row r="128" spans="1:4" hidden="1" outlineLevel="1" x14ac:dyDescent="0.25">
      <c r="B128" s="13" t="s">
        <v>312</v>
      </c>
      <c r="C128" s="58">
        <v>0</v>
      </c>
      <c r="D128" s="58">
        <v>0</v>
      </c>
    </row>
    <row r="129" spans="2:5" ht="12" customHeight="1" collapsed="1" x14ac:dyDescent="0.25">
      <c r="B129" s="8" t="s">
        <v>196</v>
      </c>
      <c r="C129" s="81">
        <v>29796.9</v>
      </c>
      <c r="D129" s="83">
        <v>0</v>
      </c>
    </row>
    <row r="130" spans="2:5" ht="12" customHeight="1" thickBot="1" x14ac:dyDescent="0.3">
      <c r="B130" s="53" t="s">
        <v>197</v>
      </c>
      <c r="C130" s="55">
        <f>C31+C32+C37+C41+C45+C53+C54+C57+C72+C75+C88+C89+C90+C96+C106+C122+C126+C129+C33</f>
        <v>570897.48314132111</v>
      </c>
      <c r="D130" s="55">
        <f>D31+D32+D37+D41+D45+D53+D54+D57+D72+D75+D88+D89+D90+D96+D106+D122+D126+D129+D33</f>
        <v>616576.83847654308</v>
      </c>
    </row>
    <row r="131" spans="2:5" ht="15.75" thickTop="1" x14ac:dyDescent="0.25">
      <c r="B131" s="24" t="s">
        <v>198</v>
      </c>
      <c r="C131" s="89">
        <v>113954.07519201199</v>
      </c>
      <c r="D131" s="89">
        <v>95352.469856790602</v>
      </c>
    </row>
    <row r="132" spans="2:5" x14ac:dyDescent="0.25">
      <c r="B132" s="10" t="s">
        <v>201</v>
      </c>
      <c r="C132" s="90">
        <v>136970.311666667</v>
      </c>
      <c r="D132" s="90">
        <v>142385.86166666701</v>
      </c>
    </row>
    <row r="133" spans="2:5" ht="12" customHeight="1" thickBot="1" x14ac:dyDescent="0.3">
      <c r="B133" s="54" t="s">
        <v>204</v>
      </c>
      <c r="C133" s="91">
        <f>C130+C131+C132</f>
        <v>821821.87000000011</v>
      </c>
      <c r="D133" s="91">
        <f>D130+D131+D132</f>
        <v>854315.17000000074</v>
      </c>
    </row>
    <row r="134" spans="2:5" ht="9" customHeight="1" thickTop="1" x14ac:dyDescent="0.25">
      <c r="B134" s="92"/>
      <c r="C134" s="93"/>
      <c r="D134" s="93"/>
    </row>
    <row r="135" spans="2:5" ht="24" x14ac:dyDescent="0.25">
      <c r="B135" s="27" t="s">
        <v>205</v>
      </c>
      <c r="C135" s="45">
        <f>C21-C133</f>
        <v>-125852.92000000016</v>
      </c>
      <c r="D135" s="45"/>
    </row>
    <row r="136" spans="2:5" ht="34.5" customHeight="1" x14ac:dyDescent="0.25">
      <c r="B136" s="28" t="s">
        <v>206</v>
      </c>
      <c r="C136" s="45"/>
      <c r="D136" s="45">
        <f>C27-D133</f>
        <v>-221352.2300000008</v>
      </c>
    </row>
    <row r="137" spans="2:5" x14ac:dyDescent="0.25">
      <c r="B137" s="8" t="s">
        <v>207</v>
      </c>
      <c r="C137" s="45"/>
      <c r="D137" s="46">
        <v>-494741.96</v>
      </c>
      <c r="E137" s="47"/>
    </row>
    <row r="138" spans="2:5" ht="12.75" hidden="1" customHeight="1" x14ac:dyDescent="0.25">
      <c r="B138" s="29" t="s">
        <v>209</v>
      </c>
      <c r="D138" s="48">
        <v>-149287.89000000001</v>
      </c>
    </row>
    <row r="139" spans="2:5" x14ac:dyDescent="0.25">
      <c r="B139" s="29"/>
      <c r="D139" s="48"/>
    </row>
    <row r="140" spans="2:5" x14ac:dyDescent="0.25">
      <c r="B140" s="30"/>
      <c r="C140" s="49"/>
    </row>
  </sheetData>
  <mergeCells count="2">
    <mergeCell ref="C6:D6"/>
    <mergeCell ref="B7:C7"/>
  </mergeCells>
  <pageMargins left="0.53" right="0.53" top="0.49" bottom="0.16" header="0.3" footer="0.3"/>
  <pageSetup paperSize="9" orientation="portrait" horizontalDpi="30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0"/>
  <sheetViews>
    <sheetView topLeftCell="A59" workbookViewId="0">
      <selection activeCell="B82" sqref="B82"/>
    </sheetView>
  </sheetViews>
  <sheetFormatPr defaultRowHeight="15" x14ac:dyDescent="0.25"/>
  <cols>
    <col min="1" max="1" width="8" customWidth="1"/>
    <col min="2" max="2" width="67.140625" customWidth="1"/>
    <col min="3" max="3" width="15.42578125" customWidth="1"/>
  </cols>
  <sheetData>
    <row r="3" spans="2:3" x14ac:dyDescent="0.25">
      <c r="C3" t="s">
        <v>0</v>
      </c>
    </row>
    <row r="4" spans="2:3" x14ac:dyDescent="0.25">
      <c r="B4" t="s">
        <v>2</v>
      </c>
      <c r="C4" t="s">
        <v>1</v>
      </c>
    </row>
    <row r="8" spans="2:3" x14ac:dyDescent="0.25">
      <c r="B8" s="1" t="s">
        <v>3</v>
      </c>
      <c r="C8" t="s">
        <v>4</v>
      </c>
    </row>
    <row r="9" spans="2:3" x14ac:dyDescent="0.25">
      <c r="B9" s="2" t="s">
        <v>5</v>
      </c>
      <c r="C9" t="s">
        <v>6</v>
      </c>
    </row>
    <row r="10" spans="2:3" x14ac:dyDescent="0.25">
      <c r="B10" s="2" t="s">
        <v>7</v>
      </c>
      <c r="C10" t="s">
        <v>8</v>
      </c>
    </row>
    <row r="11" spans="2:3" x14ac:dyDescent="0.25">
      <c r="B11" s="2" t="s">
        <v>9</v>
      </c>
      <c r="C11" t="s">
        <v>10</v>
      </c>
    </row>
    <row r="12" spans="2:3" x14ac:dyDescent="0.25">
      <c r="B12" s="2" t="s">
        <v>11</v>
      </c>
      <c r="C12" t="s">
        <v>12</v>
      </c>
    </row>
    <row r="13" spans="2:3" x14ac:dyDescent="0.25">
      <c r="B13" s="2" t="s">
        <v>13</v>
      </c>
      <c r="C13" t="s">
        <v>14</v>
      </c>
    </row>
    <row r="14" spans="2:3" x14ac:dyDescent="0.25">
      <c r="B14" s="2" t="s">
        <v>15</v>
      </c>
      <c r="C14" t="s">
        <v>16</v>
      </c>
    </row>
    <row r="15" spans="2:3" x14ac:dyDescent="0.25">
      <c r="B15" s="2" t="s">
        <v>17</v>
      </c>
      <c r="C15" t="s">
        <v>18</v>
      </c>
    </row>
    <row r="16" spans="2:3" x14ac:dyDescent="0.25">
      <c r="B16" s="2" t="s">
        <v>19</v>
      </c>
      <c r="C16" t="s">
        <v>20</v>
      </c>
    </row>
    <row r="17" spans="1:4" x14ac:dyDescent="0.25">
      <c r="B17" s="3" t="s">
        <v>21</v>
      </c>
      <c r="C17" t="s">
        <v>296</v>
      </c>
    </row>
    <row r="18" spans="1:4" x14ac:dyDescent="0.25">
      <c r="B18" s="3" t="s">
        <v>22</v>
      </c>
      <c r="C18" t="s">
        <v>23</v>
      </c>
    </row>
    <row r="19" spans="1:4" x14ac:dyDescent="0.25">
      <c r="B19" s="4" t="s">
        <v>24</v>
      </c>
      <c r="C19" t="s">
        <v>25</v>
      </c>
    </row>
    <row r="20" spans="1:4" x14ac:dyDescent="0.25">
      <c r="B20" s="5" t="s">
        <v>26</v>
      </c>
      <c r="C20" t="s">
        <v>27</v>
      </c>
    </row>
    <row r="21" spans="1:4" x14ac:dyDescent="0.25">
      <c r="B21" s="6" t="s">
        <v>28</v>
      </c>
      <c r="C21" t="s">
        <v>29</v>
      </c>
    </row>
    <row r="22" spans="1:4" x14ac:dyDescent="0.25">
      <c r="A22" s="100" t="s">
        <v>276</v>
      </c>
      <c r="B22" s="101"/>
      <c r="C22" s="62" t="s">
        <v>284</v>
      </c>
    </row>
    <row r="23" spans="1:4" x14ac:dyDescent="0.25">
      <c r="A23" s="100" t="s">
        <v>277</v>
      </c>
      <c r="B23" s="101"/>
      <c r="C23" s="62" t="s">
        <v>285</v>
      </c>
    </row>
    <row r="24" spans="1:4" x14ac:dyDescent="0.25">
      <c r="A24" s="100" t="s">
        <v>278</v>
      </c>
      <c r="B24" s="101"/>
      <c r="C24" s="62" t="s">
        <v>286</v>
      </c>
    </row>
    <row r="25" spans="1:4" x14ac:dyDescent="0.25">
      <c r="A25" s="100" t="s">
        <v>279</v>
      </c>
      <c r="B25" s="101"/>
      <c r="C25" s="62" t="s">
        <v>287</v>
      </c>
    </row>
    <row r="26" spans="1:4" x14ac:dyDescent="0.25">
      <c r="B26" s="5" t="s">
        <v>30</v>
      </c>
      <c r="C26" t="s">
        <v>31</v>
      </c>
    </row>
    <row r="27" spans="1:4" x14ac:dyDescent="0.25">
      <c r="B27" s="5" t="s">
        <v>32</v>
      </c>
      <c r="C27" t="s">
        <v>33</v>
      </c>
    </row>
    <row r="28" spans="1:4" x14ac:dyDescent="0.25">
      <c r="B28" s="7" t="s">
        <v>34</v>
      </c>
    </row>
    <row r="31" spans="1:4" x14ac:dyDescent="0.25">
      <c r="B31" s="8" t="s">
        <v>35</v>
      </c>
      <c r="C31" t="s">
        <v>36</v>
      </c>
      <c r="D31" t="s">
        <v>37</v>
      </c>
    </row>
    <row r="32" spans="1:4" x14ac:dyDescent="0.25">
      <c r="B32" s="8" t="s">
        <v>38</v>
      </c>
      <c r="C32" t="s">
        <v>39</v>
      </c>
      <c r="D32" t="s">
        <v>40</v>
      </c>
    </row>
    <row r="33" spans="2:4" x14ac:dyDescent="0.25">
      <c r="B33" s="8" t="s">
        <v>334</v>
      </c>
    </row>
    <row r="34" spans="2:4" x14ac:dyDescent="0.25">
      <c r="B34" s="96" t="s">
        <v>335</v>
      </c>
      <c r="C34" t="s">
        <v>337</v>
      </c>
      <c r="D34" t="s">
        <v>338</v>
      </c>
    </row>
    <row r="35" spans="2:4" x14ac:dyDescent="0.25">
      <c r="B35" s="96" t="s">
        <v>336</v>
      </c>
      <c r="C35" t="s">
        <v>339</v>
      </c>
      <c r="D35" t="s">
        <v>340</v>
      </c>
    </row>
    <row r="36" spans="2:4" x14ac:dyDescent="0.25">
      <c r="B36" s="96" t="s">
        <v>351</v>
      </c>
      <c r="C36" t="s">
        <v>356</v>
      </c>
      <c r="D36" t="s">
        <v>357</v>
      </c>
    </row>
    <row r="37" spans="2:4" x14ac:dyDescent="0.25">
      <c r="B37" s="9" t="s">
        <v>41</v>
      </c>
    </row>
    <row r="38" spans="2:4" x14ac:dyDescent="0.25">
      <c r="B38" s="10" t="s">
        <v>42</v>
      </c>
      <c r="C38" t="s">
        <v>43</v>
      </c>
      <c r="D38" t="s">
        <v>44</v>
      </c>
    </row>
    <row r="39" spans="2:4" x14ac:dyDescent="0.25">
      <c r="B39" s="10" t="s">
        <v>319</v>
      </c>
      <c r="C39" t="s">
        <v>320</v>
      </c>
      <c r="D39" t="s">
        <v>321</v>
      </c>
    </row>
    <row r="40" spans="2:4" x14ac:dyDescent="0.25">
      <c r="B40" s="10" t="s">
        <v>45</v>
      </c>
      <c r="C40" t="s">
        <v>46</v>
      </c>
      <c r="D40" t="s">
        <v>47</v>
      </c>
    </row>
    <row r="41" spans="2:4" x14ac:dyDescent="0.25">
      <c r="B41" s="9" t="s">
        <v>48</v>
      </c>
    </row>
    <row r="42" spans="2:4" x14ac:dyDescent="0.25">
      <c r="B42" s="10" t="s">
        <v>49</v>
      </c>
      <c r="C42" t="s">
        <v>50</v>
      </c>
      <c r="D42" t="s">
        <v>51</v>
      </c>
    </row>
    <row r="43" spans="2:4" x14ac:dyDescent="0.25">
      <c r="B43" s="10" t="s">
        <v>52</v>
      </c>
      <c r="C43" t="s">
        <v>53</v>
      </c>
      <c r="D43" t="s">
        <v>54</v>
      </c>
    </row>
    <row r="44" spans="2:4" x14ac:dyDescent="0.25">
      <c r="B44" s="10" t="s">
        <v>55</v>
      </c>
      <c r="C44" t="s">
        <v>56</v>
      </c>
      <c r="D44" t="s">
        <v>57</v>
      </c>
    </row>
    <row r="45" spans="2:4" x14ac:dyDescent="0.25">
      <c r="B45" s="9" t="s">
        <v>58</v>
      </c>
    </row>
    <row r="46" spans="2:4" x14ac:dyDescent="0.25">
      <c r="B46" s="10" t="s">
        <v>59</v>
      </c>
      <c r="C46" t="s">
        <v>60</v>
      </c>
      <c r="D46" t="s">
        <v>61</v>
      </c>
    </row>
    <row r="47" spans="2:4" x14ac:dyDescent="0.25">
      <c r="B47" s="10" t="s">
        <v>62</v>
      </c>
      <c r="C47" t="s">
        <v>63</v>
      </c>
      <c r="D47" t="s">
        <v>64</v>
      </c>
    </row>
    <row r="48" spans="2:4" x14ac:dyDescent="0.25">
      <c r="B48" s="10" t="s">
        <v>65</v>
      </c>
      <c r="C48" t="s">
        <v>66</v>
      </c>
      <c r="D48" t="s">
        <v>67</v>
      </c>
    </row>
    <row r="49" spans="2:4" x14ac:dyDescent="0.25">
      <c r="B49" s="11" t="s">
        <v>68</v>
      </c>
      <c r="C49" t="s">
        <v>69</v>
      </c>
      <c r="D49" t="s">
        <v>70</v>
      </c>
    </row>
    <row r="50" spans="2:4" x14ac:dyDescent="0.25">
      <c r="B50" s="11" t="s">
        <v>71</v>
      </c>
      <c r="C50" t="s">
        <v>72</v>
      </c>
      <c r="D50" t="s">
        <v>73</v>
      </c>
    </row>
    <row r="51" spans="2:4" x14ac:dyDescent="0.25">
      <c r="B51" s="11" t="s">
        <v>231</v>
      </c>
      <c r="C51" t="s">
        <v>229</v>
      </c>
      <c r="D51" t="s">
        <v>230</v>
      </c>
    </row>
    <row r="52" spans="2:4" x14ac:dyDescent="0.25">
      <c r="B52" s="11" t="s">
        <v>74</v>
      </c>
      <c r="C52" t="s">
        <v>75</v>
      </c>
      <c r="D52" t="s">
        <v>76</v>
      </c>
    </row>
    <row r="53" spans="2:4" x14ac:dyDescent="0.25">
      <c r="B53" s="8" t="s">
        <v>77</v>
      </c>
      <c r="C53" t="s">
        <v>78</v>
      </c>
      <c r="D53" t="s">
        <v>79</v>
      </c>
    </row>
    <row r="54" spans="2:4" x14ac:dyDescent="0.25">
      <c r="B54" s="12" t="s">
        <v>80</v>
      </c>
    </row>
    <row r="55" spans="2:4" x14ac:dyDescent="0.25">
      <c r="B55" s="13" t="s">
        <v>81</v>
      </c>
      <c r="C55" t="s">
        <v>82</v>
      </c>
      <c r="D55" t="s">
        <v>83</v>
      </c>
    </row>
    <row r="56" spans="2:4" x14ac:dyDescent="0.25">
      <c r="B56" s="13" t="s">
        <v>84</v>
      </c>
      <c r="C56" t="s">
        <v>85</v>
      </c>
      <c r="D56" t="s">
        <v>86</v>
      </c>
    </row>
    <row r="57" spans="2:4" x14ac:dyDescent="0.25">
      <c r="B57" s="14" t="s">
        <v>87</v>
      </c>
    </row>
    <row r="58" spans="2:4" x14ac:dyDescent="0.25">
      <c r="B58" s="13" t="s">
        <v>88</v>
      </c>
      <c r="C58" t="s">
        <v>89</v>
      </c>
      <c r="D58" t="s">
        <v>90</v>
      </c>
    </row>
    <row r="59" spans="2:4" x14ac:dyDescent="0.25">
      <c r="B59" s="13" t="s">
        <v>91</v>
      </c>
      <c r="C59" t="s">
        <v>329</v>
      </c>
      <c r="D59" t="s">
        <v>330</v>
      </c>
    </row>
    <row r="60" spans="2:4" x14ac:dyDescent="0.25">
      <c r="B60" s="13" t="s">
        <v>288</v>
      </c>
      <c r="C60" t="s">
        <v>291</v>
      </c>
      <c r="D60" t="s">
        <v>292</v>
      </c>
    </row>
    <row r="61" spans="2:4" x14ac:dyDescent="0.25">
      <c r="B61" s="13" t="s">
        <v>92</v>
      </c>
      <c r="C61" t="s">
        <v>289</v>
      </c>
      <c r="D61" t="s">
        <v>290</v>
      </c>
    </row>
    <row r="62" spans="2:4" x14ac:dyDescent="0.25">
      <c r="B62" s="13" t="s">
        <v>93</v>
      </c>
    </row>
    <row r="63" spans="2:4" x14ac:dyDescent="0.25">
      <c r="B63" s="13" t="s">
        <v>232</v>
      </c>
      <c r="C63" t="s">
        <v>234</v>
      </c>
      <c r="D63" t="s">
        <v>236</v>
      </c>
    </row>
    <row r="64" spans="2:4" x14ac:dyDescent="0.25">
      <c r="B64" s="13" t="s">
        <v>233</v>
      </c>
      <c r="C64" t="s">
        <v>235</v>
      </c>
      <c r="D64" t="s">
        <v>237</v>
      </c>
    </row>
    <row r="65" spans="1:4" x14ac:dyDescent="0.25">
      <c r="B65" s="13" t="s">
        <v>243</v>
      </c>
      <c r="C65" t="s">
        <v>251</v>
      </c>
      <c r="D65" t="s">
        <v>252</v>
      </c>
    </row>
    <row r="66" spans="1:4" x14ac:dyDescent="0.25">
      <c r="B66" s="13" t="s">
        <v>244</v>
      </c>
      <c r="C66" t="s">
        <v>253</v>
      </c>
      <c r="D66" t="s">
        <v>254</v>
      </c>
    </row>
    <row r="67" spans="1:4" x14ac:dyDescent="0.25">
      <c r="B67" s="13" t="s">
        <v>298</v>
      </c>
      <c r="C67" t="s">
        <v>301</v>
      </c>
      <c r="D67" t="s">
        <v>302</v>
      </c>
    </row>
    <row r="68" spans="1:4" x14ac:dyDescent="0.25">
      <c r="B68" s="13" t="s">
        <v>299</v>
      </c>
      <c r="C68" t="s">
        <v>303</v>
      </c>
      <c r="D68" t="s">
        <v>305</v>
      </c>
    </row>
    <row r="69" spans="1:4" x14ac:dyDescent="0.25">
      <c r="B69" s="13" t="s">
        <v>300</v>
      </c>
      <c r="C69" t="s">
        <v>304</v>
      </c>
      <c r="D69" t="s">
        <v>306</v>
      </c>
    </row>
    <row r="70" spans="1:4" x14ac:dyDescent="0.25">
      <c r="B70" s="13" t="s">
        <v>352</v>
      </c>
      <c r="C70" t="s">
        <v>358</v>
      </c>
      <c r="D70" t="s">
        <v>359</v>
      </c>
    </row>
    <row r="71" spans="1:4" x14ac:dyDescent="0.25">
      <c r="A71" s="15"/>
      <c r="B71" s="13" t="s">
        <v>297</v>
      </c>
      <c r="C71" t="s">
        <v>94</v>
      </c>
      <c r="D71" t="s">
        <v>95</v>
      </c>
    </row>
    <row r="72" spans="1:4" x14ac:dyDescent="0.25">
      <c r="B72" s="12" t="s">
        <v>96</v>
      </c>
    </row>
    <row r="73" spans="1:4" x14ac:dyDescent="0.25">
      <c r="B73" s="13" t="s">
        <v>97</v>
      </c>
      <c r="C73" t="s">
        <v>98</v>
      </c>
      <c r="D73" t="s">
        <v>99</v>
      </c>
    </row>
    <row r="74" spans="1:4" x14ac:dyDescent="0.25">
      <c r="B74" s="13" t="s">
        <v>100</v>
      </c>
      <c r="C74" t="s">
        <v>101</v>
      </c>
      <c r="D74" t="s">
        <v>102</v>
      </c>
    </row>
    <row r="75" spans="1:4" x14ac:dyDescent="0.25">
      <c r="B75" s="9" t="s">
        <v>103</v>
      </c>
    </row>
    <row r="76" spans="1:4" x14ac:dyDescent="0.25">
      <c r="B76" s="10" t="s">
        <v>104</v>
      </c>
      <c r="C76" t="s">
        <v>105</v>
      </c>
      <c r="D76" t="s">
        <v>106</v>
      </c>
    </row>
    <row r="77" spans="1:4" x14ac:dyDescent="0.25">
      <c r="B77" s="16" t="s">
        <v>107</v>
      </c>
      <c r="C77" t="s">
        <v>108</v>
      </c>
      <c r="D77" t="s">
        <v>109</v>
      </c>
    </row>
    <row r="78" spans="1:4" x14ac:dyDescent="0.25">
      <c r="B78" s="10" t="s">
        <v>110</v>
      </c>
      <c r="C78" t="s">
        <v>255</v>
      </c>
      <c r="D78" t="s">
        <v>256</v>
      </c>
    </row>
    <row r="79" spans="1:4" x14ac:dyDescent="0.25">
      <c r="B79" s="10" t="s">
        <v>111</v>
      </c>
      <c r="C79" t="s">
        <v>112</v>
      </c>
      <c r="D79" t="s">
        <v>113</v>
      </c>
    </row>
    <row r="80" spans="1:4" x14ac:dyDescent="0.25">
      <c r="B80" s="10" t="s">
        <v>266</v>
      </c>
      <c r="C80" t="s">
        <v>271</v>
      </c>
      <c r="D80" t="s">
        <v>272</v>
      </c>
    </row>
    <row r="81" spans="1:4" x14ac:dyDescent="0.25">
      <c r="B81" s="10" t="s">
        <v>311</v>
      </c>
      <c r="C81" t="s">
        <v>317</v>
      </c>
      <c r="D81" t="s">
        <v>318</v>
      </c>
    </row>
    <row r="82" spans="1:4" x14ac:dyDescent="0.25">
      <c r="B82" s="10" t="s">
        <v>325</v>
      </c>
      <c r="C82" t="s">
        <v>327</v>
      </c>
      <c r="D82" t="s">
        <v>328</v>
      </c>
    </row>
    <row r="83" spans="1:4" x14ac:dyDescent="0.25">
      <c r="B83" s="10" t="s">
        <v>333</v>
      </c>
      <c r="C83" t="s">
        <v>331</v>
      </c>
      <c r="D83" t="s">
        <v>332</v>
      </c>
    </row>
    <row r="84" spans="1:4" x14ac:dyDescent="0.25">
      <c r="B84" s="10" t="s">
        <v>355</v>
      </c>
      <c r="C84" t="s">
        <v>360</v>
      </c>
      <c r="D84" t="s">
        <v>361</v>
      </c>
    </row>
    <row r="85" spans="1:4" x14ac:dyDescent="0.25">
      <c r="B85" s="10" t="s">
        <v>354</v>
      </c>
      <c r="C85" t="s">
        <v>362</v>
      </c>
      <c r="D85" t="s">
        <v>363</v>
      </c>
    </row>
    <row r="86" spans="1:4" x14ac:dyDescent="0.25">
      <c r="B86" s="10" t="s">
        <v>365</v>
      </c>
      <c r="C86" t="s">
        <v>366</v>
      </c>
      <c r="D86" t="s">
        <v>367</v>
      </c>
    </row>
    <row r="87" spans="1:4" x14ac:dyDescent="0.25">
      <c r="A87" s="15"/>
      <c r="B87" s="10" t="s">
        <v>114</v>
      </c>
      <c r="C87" t="s">
        <v>115</v>
      </c>
      <c r="D87" t="s">
        <v>116</v>
      </c>
    </row>
    <row r="88" spans="1:4" x14ac:dyDescent="0.25">
      <c r="B88" s="8" t="s">
        <v>117</v>
      </c>
      <c r="C88" t="s">
        <v>118</v>
      </c>
      <c r="D88" t="s">
        <v>119</v>
      </c>
    </row>
    <row r="89" spans="1:4" x14ac:dyDescent="0.25">
      <c r="B89" s="8" t="s">
        <v>120</v>
      </c>
      <c r="C89" t="s">
        <v>121</v>
      </c>
      <c r="D89" t="s">
        <v>122</v>
      </c>
    </row>
    <row r="90" spans="1:4" x14ac:dyDescent="0.25">
      <c r="B90" s="17" t="s">
        <v>123</v>
      </c>
    </row>
    <row r="91" spans="1:4" x14ac:dyDescent="0.25">
      <c r="B91" s="11" t="s">
        <v>124</v>
      </c>
      <c r="C91" t="s">
        <v>125</v>
      </c>
      <c r="D91" t="s">
        <v>126</v>
      </c>
    </row>
    <row r="92" spans="1:4" x14ac:dyDescent="0.25">
      <c r="B92" s="11" t="s">
        <v>127</v>
      </c>
      <c r="C92" t="s">
        <v>128</v>
      </c>
      <c r="D92" t="s">
        <v>129</v>
      </c>
    </row>
    <row r="93" spans="1:4" x14ac:dyDescent="0.25">
      <c r="B93" s="11" t="s">
        <v>130</v>
      </c>
      <c r="C93" t="s">
        <v>131</v>
      </c>
      <c r="D93" t="s">
        <v>132</v>
      </c>
    </row>
    <row r="94" spans="1:4" x14ac:dyDescent="0.25">
      <c r="B94" s="11" t="s">
        <v>133</v>
      </c>
      <c r="C94" t="s">
        <v>134</v>
      </c>
      <c r="D94" t="s">
        <v>135</v>
      </c>
    </row>
    <row r="95" spans="1:4" x14ac:dyDescent="0.25">
      <c r="A95" s="15"/>
      <c r="B95" s="11" t="s">
        <v>136</v>
      </c>
      <c r="C95" t="s">
        <v>263</v>
      </c>
      <c r="D95" t="s">
        <v>264</v>
      </c>
    </row>
    <row r="96" spans="1:4" x14ac:dyDescent="0.25">
      <c r="B96" s="9" t="s">
        <v>137</v>
      </c>
    </row>
    <row r="97" spans="1:4" x14ac:dyDescent="0.25">
      <c r="B97" s="18" t="s">
        <v>138</v>
      </c>
      <c r="C97" t="s">
        <v>139</v>
      </c>
      <c r="D97" t="s">
        <v>140</v>
      </c>
    </row>
    <row r="98" spans="1:4" x14ac:dyDescent="0.25">
      <c r="B98" s="18" t="s">
        <v>141</v>
      </c>
      <c r="C98" t="s">
        <v>142</v>
      </c>
      <c r="D98" t="s">
        <v>143</v>
      </c>
    </row>
    <row r="99" spans="1:4" x14ac:dyDescent="0.25">
      <c r="B99" s="19" t="s">
        <v>144</v>
      </c>
      <c r="C99" t="s">
        <v>145</v>
      </c>
      <c r="D99" t="s">
        <v>146</v>
      </c>
    </row>
    <row r="100" spans="1:4" x14ac:dyDescent="0.25">
      <c r="B100" s="19" t="s">
        <v>147</v>
      </c>
      <c r="C100" t="s">
        <v>148</v>
      </c>
      <c r="D100" t="s">
        <v>149</v>
      </c>
    </row>
    <row r="101" spans="1:4" x14ac:dyDescent="0.25">
      <c r="B101" s="18" t="s">
        <v>150</v>
      </c>
      <c r="C101" t="s">
        <v>151</v>
      </c>
      <c r="D101" t="s">
        <v>152</v>
      </c>
    </row>
    <row r="102" spans="1:4" x14ac:dyDescent="0.25">
      <c r="B102" s="18" t="s">
        <v>153</v>
      </c>
      <c r="C102" t="s">
        <v>154</v>
      </c>
      <c r="D102" t="s">
        <v>155</v>
      </c>
    </row>
    <row r="103" spans="1:4" x14ac:dyDescent="0.25">
      <c r="B103" s="18" t="s">
        <v>156</v>
      </c>
      <c r="C103" t="s">
        <v>157</v>
      </c>
      <c r="D103" t="s">
        <v>158</v>
      </c>
    </row>
    <row r="104" spans="1:4" x14ac:dyDescent="0.25">
      <c r="B104" s="18" t="s">
        <v>159</v>
      </c>
      <c r="C104" t="s">
        <v>160</v>
      </c>
      <c r="D104" t="s">
        <v>161</v>
      </c>
    </row>
    <row r="105" spans="1:4" x14ac:dyDescent="0.25">
      <c r="A105" s="15"/>
      <c r="B105" s="18" t="s">
        <v>162</v>
      </c>
      <c r="C105" t="s">
        <v>163</v>
      </c>
      <c r="D105" t="s">
        <v>164</v>
      </c>
    </row>
    <row r="106" spans="1:4" x14ac:dyDescent="0.25">
      <c r="B106" s="17" t="s">
        <v>165</v>
      </c>
    </row>
    <row r="107" spans="1:4" x14ac:dyDescent="0.25">
      <c r="B107" s="44" t="s">
        <v>219</v>
      </c>
      <c r="C107" t="s">
        <v>166</v>
      </c>
      <c r="D107" t="s">
        <v>167</v>
      </c>
    </row>
    <row r="108" spans="1:4" x14ac:dyDescent="0.25">
      <c r="B108" s="44" t="s">
        <v>220</v>
      </c>
      <c r="C108" t="s">
        <v>168</v>
      </c>
      <c r="D108" t="s">
        <v>169</v>
      </c>
    </row>
    <row r="109" spans="1:4" x14ac:dyDescent="0.25">
      <c r="B109" s="44" t="s">
        <v>221</v>
      </c>
      <c r="C109" t="s">
        <v>170</v>
      </c>
      <c r="D109" t="s">
        <v>171</v>
      </c>
    </row>
    <row r="110" spans="1:4" x14ac:dyDescent="0.25">
      <c r="B110" s="44" t="s">
        <v>222</v>
      </c>
      <c r="C110" t="s">
        <v>172</v>
      </c>
      <c r="D110" t="s">
        <v>173</v>
      </c>
    </row>
    <row r="111" spans="1:4" x14ac:dyDescent="0.25">
      <c r="B111" s="20" t="s">
        <v>324</v>
      </c>
      <c r="C111" t="s">
        <v>174</v>
      </c>
      <c r="D111" t="s">
        <v>175</v>
      </c>
    </row>
    <row r="112" spans="1:4" x14ac:dyDescent="0.25">
      <c r="B112" s="11" t="s">
        <v>223</v>
      </c>
      <c r="C112" t="s">
        <v>176</v>
      </c>
      <c r="D112" t="s">
        <v>177</v>
      </c>
    </row>
    <row r="113" spans="2:4" x14ac:dyDescent="0.25">
      <c r="B113" s="20" t="s">
        <v>224</v>
      </c>
      <c r="C113" t="s">
        <v>178</v>
      </c>
      <c r="D113" t="s">
        <v>179</v>
      </c>
    </row>
    <row r="114" spans="2:4" x14ac:dyDescent="0.25">
      <c r="B114" s="21" t="s">
        <v>225</v>
      </c>
      <c r="C114" t="s">
        <v>180</v>
      </c>
      <c r="D114" t="s">
        <v>181</v>
      </c>
    </row>
    <row r="115" spans="2:4" x14ac:dyDescent="0.25">
      <c r="B115" s="21" t="s">
        <v>226</v>
      </c>
      <c r="C115" t="s">
        <v>182</v>
      </c>
      <c r="D115" t="s">
        <v>183</v>
      </c>
    </row>
    <row r="116" spans="2:4" x14ac:dyDescent="0.25">
      <c r="B116" s="21" t="s">
        <v>227</v>
      </c>
      <c r="C116" t="s">
        <v>184</v>
      </c>
      <c r="D116" t="s">
        <v>185</v>
      </c>
    </row>
    <row r="117" spans="2:4" x14ac:dyDescent="0.25">
      <c r="B117" s="61" t="s">
        <v>245</v>
      </c>
      <c r="C117" t="s">
        <v>257</v>
      </c>
      <c r="D117" t="s">
        <v>258</v>
      </c>
    </row>
    <row r="118" spans="2:4" x14ac:dyDescent="0.25">
      <c r="B118" s="61" t="s">
        <v>246</v>
      </c>
      <c r="C118" t="s">
        <v>259</v>
      </c>
      <c r="D118" t="s">
        <v>260</v>
      </c>
    </row>
    <row r="119" spans="2:4" x14ac:dyDescent="0.25">
      <c r="B119" s="21" t="s">
        <v>293</v>
      </c>
      <c r="C119" t="s">
        <v>294</v>
      </c>
      <c r="D119" t="s">
        <v>295</v>
      </c>
    </row>
    <row r="120" spans="2:4" x14ac:dyDescent="0.25">
      <c r="B120" s="21" t="s">
        <v>341</v>
      </c>
      <c r="C120" t="s">
        <v>343</v>
      </c>
      <c r="D120" t="s">
        <v>344</v>
      </c>
    </row>
    <row r="121" spans="2:4" x14ac:dyDescent="0.25">
      <c r="B121" s="21" t="s">
        <v>265</v>
      </c>
      <c r="C121" t="s">
        <v>273</v>
      </c>
      <c r="D121" t="s">
        <v>274</v>
      </c>
    </row>
    <row r="122" spans="2:4" x14ac:dyDescent="0.25">
      <c r="B122" s="95" t="s">
        <v>310</v>
      </c>
    </row>
    <row r="123" spans="2:4" x14ac:dyDescent="0.25">
      <c r="B123" s="11" t="s">
        <v>186</v>
      </c>
      <c r="C123" t="s">
        <v>187</v>
      </c>
      <c r="D123" t="s">
        <v>188</v>
      </c>
    </row>
    <row r="124" spans="2:4" x14ac:dyDescent="0.25">
      <c r="B124" s="11" t="s">
        <v>308</v>
      </c>
      <c r="C124" t="s">
        <v>313</v>
      </c>
      <c r="D124" t="s">
        <v>314</v>
      </c>
    </row>
    <row r="125" spans="2:4" x14ac:dyDescent="0.25">
      <c r="B125" s="11" t="s">
        <v>309</v>
      </c>
      <c r="C125" t="s">
        <v>315</v>
      </c>
      <c r="D125" t="s">
        <v>316</v>
      </c>
    </row>
    <row r="126" spans="2:4" x14ac:dyDescent="0.25">
      <c r="B126" s="8" t="s">
        <v>189</v>
      </c>
    </row>
    <row r="127" spans="2:4" x14ac:dyDescent="0.25">
      <c r="B127" s="13" t="s">
        <v>190</v>
      </c>
      <c r="C127" t="s">
        <v>191</v>
      </c>
      <c r="D127" t="s">
        <v>192</v>
      </c>
    </row>
    <row r="128" spans="2:4" x14ac:dyDescent="0.25">
      <c r="B128" s="13" t="s">
        <v>193</v>
      </c>
      <c r="C128" t="s">
        <v>194</v>
      </c>
      <c r="D128" t="s">
        <v>195</v>
      </c>
    </row>
    <row r="129" spans="1:4" x14ac:dyDescent="0.25">
      <c r="B129" s="8" t="s">
        <v>196</v>
      </c>
      <c r="C129" t="s">
        <v>261</v>
      </c>
      <c r="D129" t="s">
        <v>262</v>
      </c>
    </row>
    <row r="130" spans="1:4" ht="15.75" thickBot="1" x14ac:dyDescent="0.3">
      <c r="B130" s="23" t="s">
        <v>197</v>
      </c>
    </row>
    <row r="131" spans="1:4" ht="15.75" thickTop="1" x14ac:dyDescent="0.25">
      <c r="B131" s="24" t="s">
        <v>198</v>
      </c>
      <c r="C131" t="s">
        <v>199</v>
      </c>
      <c r="D131" t="s">
        <v>200</v>
      </c>
    </row>
    <row r="132" spans="1:4" x14ac:dyDescent="0.25">
      <c r="B132" s="10" t="s">
        <v>201</v>
      </c>
      <c r="C132" t="s">
        <v>202</v>
      </c>
      <c r="D132" t="s">
        <v>203</v>
      </c>
    </row>
    <row r="133" spans="1:4" ht="15.75" thickBot="1" x14ac:dyDescent="0.3">
      <c r="B133" s="25" t="s">
        <v>204</v>
      </c>
    </row>
    <row r="134" spans="1:4" ht="15.75" thickTop="1" x14ac:dyDescent="0.25">
      <c r="A134" s="26"/>
    </row>
    <row r="135" spans="1:4" ht="24" x14ac:dyDescent="0.25">
      <c r="B135" s="27" t="s">
        <v>205</v>
      </c>
    </row>
    <row r="136" spans="1:4" ht="24" x14ac:dyDescent="0.25">
      <c r="B136" s="28" t="s">
        <v>206</v>
      </c>
    </row>
    <row r="137" spans="1:4" x14ac:dyDescent="0.25">
      <c r="B137" s="8" t="s">
        <v>207</v>
      </c>
      <c r="D137" t="s">
        <v>208</v>
      </c>
    </row>
    <row r="138" spans="1:4" x14ac:dyDescent="0.25">
      <c r="B138" s="29" t="s">
        <v>209</v>
      </c>
      <c r="D138" t="s">
        <v>210</v>
      </c>
    </row>
    <row r="139" spans="1:4" x14ac:dyDescent="0.25">
      <c r="B139" s="29"/>
    </row>
    <row r="140" spans="1:4" x14ac:dyDescent="0.25">
      <c r="B140" s="30"/>
    </row>
  </sheetData>
  <mergeCells count="4"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183</vt:i4>
      </vt:variant>
    </vt:vector>
  </HeadingPairs>
  <TitlesOfParts>
    <vt:vector size="183" baseType="lpstr">
      <vt:lpstr>Б.Серпуховская д.156</vt:lpstr>
      <vt:lpstr>Багратиона д.14</vt:lpstr>
      <vt:lpstr>Багратиона д.15</vt:lpstr>
      <vt:lpstr>Багратиона д.16</vt:lpstr>
      <vt:lpstr>Багратиона д.16А</vt:lpstr>
      <vt:lpstr>Багратиона д.24</vt:lpstr>
      <vt:lpstr>Багратиона д.28</vt:lpstr>
      <vt:lpstr>Бородинская д.15</vt:lpstr>
      <vt:lpstr>Бородинская д.15А</vt:lpstr>
      <vt:lpstr>Бородинская д.17</vt:lpstr>
      <vt:lpstr>Бородинская д.17А</vt:lpstr>
      <vt:lpstr>Бородинская д.18</vt:lpstr>
      <vt:lpstr>Бородинская д.19</vt:lpstr>
      <vt:lpstr>Бородинская д.21</vt:lpstr>
      <vt:lpstr>Бородинская д.22</vt:lpstr>
      <vt:lpstr>Бородинская д.23</vt:lpstr>
      <vt:lpstr>Давыдова д.14 к.1</vt:lpstr>
      <vt:lpstr>Давыдова д.14 к.2</vt:lpstr>
      <vt:lpstr>Дорохова д.17</vt:lpstr>
      <vt:lpstr>Курчатова д.3</vt:lpstr>
      <vt:lpstr>Курчатова д.11|12</vt:lpstr>
      <vt:lpstr>Курчатова д.15</vt:lpstr>
      <vt:lpstr>Курчатова д.17|5</vt:lpstr>
      <vt:lpstr>Курчатова д.19</vt:lpstr>
      <vt:lpstr>Курчатова д.61</vt:lpstr>
      <vt:lpstr>Курчатова д.61А</vt:lpstr>
      <vt:lpstr>Курчатова д.61Б</vt:lpstr>
      <vt:lpstr>Сосновая д.1</vt:lpstr>
      <vt:lpstr>Сосновая д.2 к.1</vt:lpstr>
      <vt:lpstr>Сосновая д.2 к.2</vt:lpstr>
      <vt:lpstr>Сосновая д.2 к.3</vt:lpstr>
      <vt:lpstr>Сосновая д.4</vt:lpstr>
      <vt:lpstr>Сосновая д.8</vt:lpstr>
      <vt:lpstr>Сосновая д.8А</vt:lpstr>
      <vt:lpstr>Сосновая д.10</vt:lpstr>
      <vt:lpstr>Сосновая д.10А</vt:lpstr>
      <vt:lpstr>Сосновая д.10Б</vt:lpstr>
      <vt:lpstr>Сосновая д.12</vt:lpstr>
      <vt:lpstr>Циолковского д.1</vt:lpstr>
      <vt:lpstr>Циолковского д.1|22</vt:lpstr>
      <vt:lpstr>Циолковского д.3</vt:lpstr>
      <vt:lpstr>Циолковского д.5</vt:lpstr>
      <vt:lpstr>Циолковского д.7|11</vt:lpstr>
      <vt:lpstr>Циолковского д.9|16</vt:lpstr>
      <vt:lpstr>Циолковского д.10|6</vt:lpstr>
      <vt:lpstr>Циолковского д.11</vt:lpstr>
      <vt:lpstr>Циолковского д.11А</vt:lpstr>
      <vt:lpstr>Циолковского д.12|20</vt:lpstr>
      <vt:lpstr>Циолковского д.13</vt:lpstr>
      <vt:lpstr>Циолковского д.13А</vt:lpstr>
      <vt:lpstr>Циолковского д.13Б</vt:lpstr>
      <vt:lpstr>Циолковского д.13В</vt:lpstr>
      <vt:lpstr>Циолковского д.14</vt:lpstr>
      <vt:lpstr>Циолковского д.15</vt:lpstr>
      <vt:lpstr>Циолковского д.15А</vt:lpstr>
      <vt:lpstr>Циолковского д.15Б</vt:lpstr>
      <vt:lpstr>Циолковского д.16</vt:lpstr>
      <vt:lpstr>Циолковского д.17</vt:lpstr>
      <vt:lpstr>Циолковского д.17Б</vt:lpstr>
      <vt:lpstr>Циолковского д.18|9</vt:lpstr>
      <vt:lpstr>Циолковского д.26</vt:lpstr>
      <vt:lpstr>_Filter (61)</vt:lpstr>
      <vt:lpstr>_Essentia (61)</vt:lpstr>
      <vt:lpstr>_Filter (60)</vt:lpstr>
      <vt:lpstr>_Essentia (60)</vt:lpstr>
      <vt:lpstr>_Filter (59)</vt:lpstr>
      <vt:lpstr>_Essentia (59)</vt:lpstr>
      <vt:lpstr>_Filter (58)</vt:lpstr>
      <vt:lpstr>_Essentia (58)</vt:lpstr>
      <vt:lpstr>_Filter (57)</vt:lpstr>
      <vt:lpstr>_Essentia (57)</vt:lpstr>
      <vt:lpstr>_Filter (56)</vt:lpstr>
      <vt:lpstr>_Essentia (56)</vt:lpstr>
      <vt:lpstr>_Filter (55)</vt:lpstr>
      <vt:lpstr>_Essentia (55)</vt:lpstr>
      <vt:lpstr>_Filter (54)</vt:lpstr>
      <vt:lpstr>_Essentia (54)</vt:lpstr>
      <vt:lpstr>_Filter (53)</vt:lpstr>
      <vt:lpstr>_Essentia (53)</vt:lpstr>
      <vt:lpstr>_Filter (52)</vt:lpstr>
      <vt:lpstr>_Essentia (52)</vt:lpstr>
      <vt:lpstr>_Filter (51)</vt:lpstr>
      <vt:lpstr>_Essentia (51)</vt:lpstr>
      <vt:lpstr>_Filter (50)</vt:lpstr>
      <vt:lpstr>_Essentia (50)</vt:lpstr>
      <vt:lpstr>_Filter (49)</vt:lpstr>
      <vt:lpstr>_Essentia (49)</vt:lpstr>
      <vt:lpstr>_Filter (48)</vt:lpstr>
      <vt:lpstr>_Essentia (48)</vt:lpstr>
      <vt:lpstr>_Filter (47)</vt:lpstr>
      <vt:lpstr>_Essentia (47)</vt:lpstr>
      <vt:lpstr>_Filter (46)</vt:lpstr>
      <vt:lpstr>_Essentia (46)</vt:lpstr>
      <vt:lpstr>_Filter (45)</vt:lpstr>
      <vt:lpstr>_Essentia (45)</vt:lpstr>
      <vt:lpstr>_Filter (44)</vt:lpstr>
      <vt:lpstr>_Essentia (44)</vt:lpstr>
      <vt:lpstr>_Filter (43)</vt:lpstr>
      <vt:lpstr>_Essentia (43)</vt:lpstr>
      <vt:lpstr>_Filter (42)</vt:lpstr>
      <vt:lpstr>_Essentia (42)</vt:lpstr>
      <vt:lpstr>_Filter (41)</vt:lpstr>
      <vt:lpstr>_Essentia (41)</vt:lpstr>
      <vt:lpstr>_Filter (40)</vt:lpstr>
      <vt:lpstr>_Essentia (40)</vt:lpstr>
      <vt:lpstr>_Filter (39)</vt:lpstr>
      <vt:lpstr>_Essentia (39)</vt:lpstr>
      <vt:lpstr>_Filter (38)</vt:lpstr>
      <vt:lpstr>_Essentia (38)</vt:lpstr>
      <vt:lpstr>_Filter (37)</vt:lpstr>
      <vt:lpstr>_Essentia (37)</vt:lpstr>
      <vt:lpstr>_Filter (36)</vt:lpstr>
      <vt:lpstr>_Essentia (36)</vt:lpstr>
      <vt:lpstr>_Filter (35)</vt:lpstr>
      <vt:lpstr>_Essentia (35)</vt:lpstr>
      <vt:lpstr>_Filter (34)</vt:lpstr>
      <vt:lpstr>_Essentia (34)</vt:lpstr>
      <vt:lpstr>_Filter (33)</vt:lpstr>
      <vt:lpstr>_Essentia (33)</vt:lpstr>
      <vt:lpstr>_Filter (32)</vt:lpstr>
      <vt:lpstr>_Essentia (32)</vt:lpstr>
      <vt:lpstr>_Filter (31)</vt:lpstr>
      <vt:lpstr>_Essentia (31)</vt:lpstr>
      <vt:lpstr>_Filter (30)</vt:lpstr>
      <vt:lpstr>_Essentia (30)</vt:lpstr>
      <vt:lpstr>_Filter (29)</vt:lpstr>
      <vt:lpstr>_Essentia (29)</vt:lpstr>
      <vt:lpstr>_Filter (28)</vt:lpstr>
      <vt:lpstr>_Essentia (28)</vt:lpstr>
      <vt:lpstr>_Filter (27)</vt:lpstr>
      <vt:lpstr>_Essentia (27)</vt:lpstr>
      <vt:lpstr>_Filter (26)</vt:lpstr>
      <vt:lpstr>_Essentia (26)</vt:lpstr>
      <vt:lpstr>_Filter (25)</vt:lpstr>
      <vt:lpstr>_Essentia (25)</vt:lpstr>
      <vt:lpstr>_Filter (24)</vt:lpstr>
      <vt:lpstr>_Essentia (24)</vt:lpstr>
      <vt:lpstr>_Filter (23)</vt:lpstr>
      <vt:lpstr>_Essentia (23)</vt:lpstr>
      <vt:lpstr>_Filter (22)</vt:lpstr>
      <vt:lpstr>_Essentia (22)</vt:lpstr>
      <vt:lpstr>_Filter (21)</vt:lpstr>
      <vt:lpstr>_Essentia (21)</vt:lpstr>
      <vt:lpstr>_Filter (20)</vt:lpstr>
      <vt:lpstr>_Essentia (20)</vt:lpstr>
      <vt:lpstr>_Filter (19)</vt:lpstr>
      <vt:lpstr>_Essentia (19)</vt:lpstr>
      <vt:lpstr>_Filter (18)</vt:lpstr>
      <vt:lpstr>_Essentia (18)</vt:lpstr>
      <vt:lpstr>_Filter (17)</vt:lpstr>
      <vt:lpstr>_Essentia (17)</vt:lpstr>
      <vt:lpstr>_Filter (16)</vt:lpstr>
      <vt:lpstr>_Essentia (16)</vt:lpstr>
      <vt:lpstr>_Filter (15)</vt:lpstr>
      <vt:lpstr>_Essentia (15)</vt:lpstr>
      <vt:lpstr>_Filter (14)</vt:lpstr>
      <vt:lpstr>_Essentia (14)</vt:lpstr>
      <vt:lpstr>_Filter (13)</vt:lpstr>
      <vt:lpstr>_Essentia (13)</vt:lpstr>
      <vt:lpstr>_Filter (12)</vt:lpstr>
      <vt:lpstr>_Essentia (12)</vt:lpstr>
      <vt:lpstr>_Filter (11)</vt:lpstr>
      <vt:lpstr>_Essentia (11)</vt:lpstr>
      <vt:lpstr>_Filter (10)</vt:lpstr>
      <vt:lpstr>_Essentia (10)</vt:lpstr>
      <vt:lpstr>_Filter (9)</vt:lpstr>
      <vt:lpstr>_Essentia (9)</vt:lpstr>
      <vt:lpstr>_Filter (8)</vt:lpstr>
      <vt:lpstr>_Essentia (8)</vt:lpstr>
      <vt:lpstr>_Filter (7)</vt:lpstr>
      <vt:lpstr>_Essentia (7)</vt:lpstr>
      <vt:lpstr>_Filter (6)</vt:lpstr>
      <vt:lpstr>_Essentia (6)</vt:lpstr>
      <vt:lpstr>_Filter (5)</vt:lpstr>
      <vt:lpstr>_Essentia (5)</vt:lpstr>
      <vt:lpstr>_Filter (4)</vt:lpstr>
      <vt:lpstr>_Essentia (4)</vt:lpstr>
      <vt:lpstr>_Filter (3)</vt:lpstr>
      <vt:lpstr>_Essentia (3)</vt:lpstr>
      <vt:lpstr>_Filter (2)</vt:lpstr>
      <vt:lpstr>_Essentia (2)</vt:lpstr>
      <vt:lpstr>_Essentia</vt:lpstr>
      <vt:lpstr>_Filter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2016-02-15T12:41:07Z</cp:lastPrinted>
  <dcterms:created xsi:type="dcterms:W3CDTF">2015-08-15T13:55:39Z</dcterms:created>
  <dcterms:modified xsi:type="dcterms:W3CDTF">2022-02-10T17:12:10Z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